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jects\TU Onderwijs\PHREEQCI\AC4E PhreeqXcel\"/>
    </mc:Choice>
  </mc:AlternateContent>
  <xr:revisionPtr revIDLastSave="0" documentId="13_ncr:1_{7933075E-B418-47AF-8255-9613F5EDA992}" xr6:coauthVersionLast="41" xr6:coauthVersionMax="41" xr10:uidLastSave="{00000000-0000-0000-0000-000000000000}"/>
  <bookViews>
    <workbookView xWindow="2250" yWindow="1170" windowWidth="18240" windowHeight="10350" xr2:uid="{00000000-000D-0000-FFFF-FFFF00000000}"/>
  </bookViews>
  <sheets>
    <sheet name="Run_Control" sheetId="1" r:id="rId1"/>
    <sheet name="Input" sheetId="3" r:id="rId2"/>
    <sheet name="Database" sheetId="7" r:id="rId3"/>
    <sheet name="phreeqc.out" sheetId="5" r:id="rId4"/>
    <sheet name="Output" sheetId="2" r:id="rId5"/>
    <sheet name="Messages" sheetId="6" r:id="rId6"/>
  </sheets>
  <definedNames>
    <definedName name="DatabaseFile">Run_Control!$D$12</definedName>
    <definedName name="DatabaseSheet">Run_Control!$B$12</definedName>
    <definedName name="InputFile">Run_Control!$D$8</definedName>
    <definedName name="InputSheet">Run_Control!$B$8</definedName>
    <definedName name="Messages">Run_Control!$D$16</definedName>
    <definedName name="ReturnSheet">Run_Control!$B$16</definedName>
  </definedNames>
  <calcPr calcId="191029"/>
</workbook>
</file>

<file path=xl/calcChain.xml><?xml version="1.0" encoding="utf-8"?>
<calcChain xmlns="http://schemas.openxmlformats.org/spreadsheetml/2006/main">
  <c r="M81" i="7" l="1"/>
  <c r="M80" i="7"/>
  <c r="M79" i="7"/>
  <c r="M78" i="7"/>
  <c r="M77" i="7"/>
  <c r="M50" i="7"/>
</calcChain>
</file>

<file path=xl/sharedStrings.xml><?xml version="1.0" encoding="utf-8"?>
<sst xmlns="http://schemas.openxmlformats.org/spreadsheetml/2006/main" count="3234" uniqueCount="2043">
  <si>
    <t>HCO3</t>
  </si>
  <si>
    <t>Ca</t>
  </si>
  <si>
    <t>Mg</t>
  </si>
  <si>
    <t>SO4</t>
  </si>
  <si>
    <t>H+</t>
  </si>
  <si>
    <t>#</t>
  </si>
  <si>
    <t>O(0)</t>
  </si>
  <si>
    <t>Alkalinity</t>
  </si>
  <si>
    <t>Cl</t>
  </si>
  <si>
    <t>Na</t>
  </si>
  <si>
    <t>END</t>
  </si>
  <si>
    <t>Calcite</t>
  </si>
  <si>
    <t>50</t>
  </si>
  <si>
    <t>Aragonite</t>
  </si>
  <si>
    <t>Gypsum</t>
  </si>
  <si>
    <t>Dolomite</t>
  </si>
  <si>
    <t>K</t>
  </si>
  <si>
    <t>N(+5)</t>
  </si>
  <si>
    <t>O2</t>
  </si>
  <si>
    <t>Fe</t>
  </si>
  <si>
    <t>Mn</t>
  </si>
  <si>
    <t>CH4</t>
  </si>
  <si>
    <t>C(-4)</t>
  </si>
  <si>
    <t>N(-3)</t>
  </si>
  <si>
    <t>Hydroxyapatite</t>
  </si>
  <si>
    <t>S(-2)</t>
  </si>
  <si>
    <t>Pyrite</t>
  </si>
  <si>
    <t>Siderite</t>
  </si>
  <si>
    <t>Hematite</t>
  </si>
  <si>
    <t>Rhodochrosite</t>
  </si>
  <si>
    <t>Vivianite</t>
  </si>
  <si>
    <t>P</t>
  </si>
  <si>
    <t>Al</t>
  </si>
  <si>
    <t>Ba</t>
  </si>
  <si>
    <t>Cd</t>
  </si>
  <si>
    <t>Cu</t>
  </si>
  <si>
    <t>Pb</t>
  </si>
  <si>
    <t>Li</t>
  </si>
  <si>
    <t>Sr</t>
  </si>
  <si>
    <t>Zn</t>
  </si>
  <si>
    <t>Br</t>
  </si>
  <si>
    <t>Si</t>
  </si>
  <si>
    <t>N(+3)</t>
  </si>
  <si>
    <t>N(0)</t>
  </si>
  <si>
    <t>B</t>
  </si>
  <si>
    <t>C</t>
  </si>
  <si>
    <t>Pyrolusite</t>
  </si>
  <si>
    <t># PHREEQC.DAT for calculating pressure dependence of reactions, with</t>
  </si>
  <si>
    <t>#   molal volumina of aqueous species and of minerals, and</t>
  </si>
  <si>
    <t>#   critical temperatures and pressures of gases used in Peng-Robinson's EOS.</t>
  </si>
  <si>
    <t># Details are given at the end of this file.</t>
  </si>
  <si>
    <t>SOLUTION_MASTER_SPECIES</t>
  </si>
  <si>
    <t>#element</t>
  </si>
  <si>
    <t>species</t>
  </si>
  <si>
    <t>alk</t>
  </si>
  <si>
    <t>gfw_formula</t>
  </si>
  <si>
    <t>element_gfw</t>
  </si>
  <si>
    <t>H</t>
  </si>
  <si>
    <t>H(0)</t>
  </si>
  <si>
    <t>H2</t>
  </si>
  <si>
    <t>H(1)</t>
  </si>
  <si>
    <t>E</t>
  </si>
  <si>
    <t>e-</t>
  </si>
  <si>
    <t>O</t>
  </si>
  <si>
    <t>H2O</t>
  </si>
  <si>
    <t>O(-2)</t>
  </si>
  <si>
    <t>Ca+2</t>
  </si>
  <si>
    <t>Mg+2</t>
  </si>
  <si>
    <t>Na+</t>
  </si>
  <si>
    <t>K+</t>
  </si>
  <si>
    <t>Fe+2</t>
  </si>
  <si>
    <t>Fe(+2)</t>
  </si>
  <si>
    <t>Fe(+3)</t>
  </si>
  <si>
    <t>Fe+3</t>
  </si>
  <si>
    <t>Mn+2</t>
  </si>
  <si>
    <t>Mn(+2)</t>
  </si>
  <si>
    <t>Mn(+3)</t>
  </si>
  <si>
    <t>Mn+3</t>
  </si>
  <si>
    <t>Al+3</t>
  </si>
  <si>
    <t>Ba+2</t>
  </si>
  <si>
    <t>Sr+2</t>
  </si>
  <si>
    <t>H4SiO4</t>
  </si>
  <si>
    <t>SiO2</t>
  </si>
  <si>
    <t>Cl-</t>
  </si>
  <si>
    <t>CO3-2</t>
  </si>
  <si>
    <t>C(+4)</t>
  </si>
  <si>
    <t>Ca0.5(CO3)0.5</t>
  </si>
  <si>
    <t>S</t>
  </si>
  <si>
    <t>SO4-2</t>
  </si>
  <si>
    <t>S(6)</t>
  </si>
  <si>
    <t>HS-</t>
  </si>
  <si>
    <t>N</t>
  </si>
  <si>
    <t>NO3-</t>
  </si>
  <si>
    <t>NO2-</t>
  </si>
  <si>
    <t>N2</t>
  </si>
  <si>
    <t>AmmH+</t>
  </si>
  <si>
    <t>AmmH</t>
  </si>
  <si>
    <t>H3BO3</t>
  </si>
  <si>
    <t>PO4-3</t>
  </si>
  <si>
    <t>F</t>
  </si>
  <si>
    <t>F-</t>
  </si>
  <si>
    <t>Li+</t>
  </si>
  <si>
    <t>Br-</t>
  </si>
  <si>
    <t>Zn+2</t>
  </si>
  <si>
    <t>Cd+2</t>
  </si>
  <si>
    <t>Pb+2</t>
  </si>
  <si>
    <t>Cu+2</t>
  </si>
  <si>
    <t>Cu(+2)</t>
  </si>
  <si>
    <t>Cu(+1)</t>
  </si>
  <si>
    <t>Cu+1</t>
  </si>
  <si>
    <t># redox-uncoupled gases</t>
  </si>
  <si>
    <t>Hdg</t>
  </si>
  <si>
    <t>Oxg</t>
  </si>
  <si>
    <t>Mtg</t>
  </si>
  <si>
    <t>Sg</t>
  </si>
  <si>
    <t>H2Sg</t>
  </si>
  <si>
    <t>Ntg</t>
  </si>
  <si>
    <t>SOLUTION_SPECIES</t>
  </si>
  <si>
    <t>H+ = H+</t>
  </si>
  <si>
    <t>e- = e-</t>
  </si>
  <si>
    <t>H2O = H2O</t>
  </si>
  <si>
    <t>Ca+2 = Ca+2</t>
  </si>
  <si>
    <t>Mg+2 = Mg+2</t>
  </si>
  <si>
    <t>Na+ = Na+</t>
  </si>
  <si>
    <t>4.08 0.082 # halite solubility</t>
  </si>
  <si>
    <t># for calculating densities (rho) when I &gt; 3...</t>
  </si>
  <si>
    <t>K+ = K+</t>
  </si>
  <si>
    <t>Fe+2 = Fe+2</t>
  </si>
  <si>
    <t>Mn+2 = Mn+2</t>
  </si>
  <si>
    <t>Al+3 = Al+3</t>
  </si>
  <si>
    <t>Ba+2 = Ba+2</t>
  </si>
  <si>
    <t>4.0  0.153 # Barite solubility</t>
  </si>
  <si>
    <t>Sr+2 = Sr+2</t>
  </si>
  <si>
    <t>H4SiO4 = H4SiO4</t>
  </si>
  <si>
    <t>-Vm  10.5  1.7  20  -2.7  0.1291 # supcrt + 2*H2O in a1</t>
  </si>
  <si>
    <t>Cl- = Cl-</t>
  </si>
  <si>
    <t>CO3-2 = CO3-2</t>
  </si>
  <si>
    <t>SO4-2 = SO4-2</t>
  </si>
  <si>
    <t>NO3- = NO3-</t>
  </si>
  <si>
    <t>H3BO3 = H3BO3</t>
  </si>
  <si>
    <t>-Vm 7.0643  8.8547  3.5844  -3.1451 -.2000  # supcrt</t>
  </si>
  <si>
    <t>PO4-3 = PO4-3</t>
  </si>
  <si>
    <t>F- = F-</t>
  </si>
  <si>
    <t>Li+ = Li+</t>
  </si>
  <si>
    <t>Br- = Br-</t>
  </si>
  <si>
    <t>Zn+2 = Zn+2</t>
  </si>
  <si>
    <t>Cd+2 = Cd+2</t>
  </si>
  <si>
    <t>Pb+2 = Pb+2</t>
  </si>
  <si>
    <t>-Vm  -.0051  -7.7939  8.8134  -2.4568  1.0788 4.5 # supcrt</t>
  </si>
  <si>
    <t>Cu+2 = Cu+2</t>
  </si>
  <si>
    <t>Hdg = Hdg # H2</t>
  </si>
  <si>
    <t>-Vm 6.52  0.78  0.12 # supcrt</t>
  </si>
  <si>
    <t>Oxg = Oxg # O2</t>
  </si>
  <si>
    <t>-Vm  5.7889  6.3536  3.2528  -3.0417  -0.3943 # supcrt</t>
  </si>
  <si>
    <t>Mtg = Mtg # CH4</t>
  </si>
  <si>
    <t>Ntg = Ntg # N2</t>
  </si>
  <si>
    <t>-Vm 7 # Pray et al., 1952, IEC 44. 1146</t>
  </si>
  <si>
    <t>H2Sg = H2Sg # H2S</t>
  </si>
  <si>
    <t>-Vm  7.81  2.96  -0.46 # supcrt</t>
  </si>
  <si>
    <t># aqueous species</t>
  </si>
  <si>
    <t>H2O = OH- + H+</t>
  </si>
  <si>
    <t>-analytic  293.29227  0.1360833  -10576.913  -123.73158  0  -6.996455e-5</t>
  </si>
  <si>
    <t>2 H2O = O2 + 4 H+ + 4 e-</t>
  </si>
  <si>
    <t>-delta_h 134.79 kcal</t>
  </si>
  <si>
    <t>2 H+ + 2 e- = H2</t>
  </si>
  <si>
    <t>-delta_h -1.759 kcal</t>
  </si>
  <si>
    <t>CO3-2 + H+ = HCO3-</t>
  </si>
  <si>
    <t>CO3-2 + 2 H+ = CO2 + H2O</t>
  </si>
  <si>
    <t>CO3-2 + 10 H+ + 8 e- = CH4 + 3 H2O</t>
  </si>
  <si>
    <t>-delta_h -61.039 kcal</t>
  </si>
  <si>
    <t>SO4-2 + H+ = HSO4-</t>
  </si>
  <si>
    <t>HS- = S-2 + H+</t>
  </si>
  <si>
    <t>SO4-2 + 9 H+ + 8 e- = HS- + 4 H2O</t>
  </si>
  <si>
    <t>-delta_h -60.140 kcal</t>
  </si>
  <si>
    <t>-Vm  5.0119  4.9799  3.4765  -2.9849  1.4410 # supcrt</t>
  </si>
  <si>
    <t>HS- + H+ = H2S</t>
  </si>
  <si>
    <t>-analytical  -11.17  0.02386  3279.0</t>
  </si>
  <si>
    <t>H2Sg = HSg- + H+</t>
  </si>
  <si>
    <t>-analytical  11.17  -0.02386  -3279.0</t>
  </si>
  <si>
    <t>NO3- + 2 H+ + 2 e- = NO2- + H2O</t>
  </si>
  <si>
    <t>-delta_h -43.760 kcal</t>
  </si>
  <si>
    <t>-Vm  5.5864  5.8590  3.4472  -3.0212  1.1847 # supcrt</t>
  </si>
  <si>
    <t>2 NO3- + 12 H+ + 10 e- = N2 + 6 H2O</t>
  </si>
  <si>
    <t>NO3- + 10 H+ + 8 e- = NH4+ + 3 H2O</t>
  </si>
  <si>
    <t>log_k</t>
  </si>
  <si>
    <t>NH4+ = NH3 + H+</t>
  </si>
  <si>
    <t>-analytic  0.6322  -0.001225  -2835.76</t>
  </si>
  <si>
    <t>NH4+ + SO4-2 = NH4SO4-</t>
  </si>
  <si>
    <t>H3BO3 = H2BO3- + H+</t>
  </si>
  <si>
    <t>H3BO3 + F- = BF(OH)3-</t>
  </si>
  <si>
    <t>H3BO3 + 2 F- + H+ = BF2(OH)2- + H2O</t>
  </si>
  <si>
    <t>H3BO3 + 2 H+ + 3 F- = BF3OH- + 2 H2O</t>
  </si>
  <si>
    <t>H3BO3 + 3 H+ + 4 F- = BF4- + 3 H2O</t>
  </si>
  <si>
    <t>PO4-3 + H+ = HPO4-2</t>
  </si>
  <si>
    <t>PO4-3 + 2 H+ = H2PO4-</t>
  </si>
  <si>
    <t>H+ + F- = HF</t>
  </si>
  <si>
    <t>-Vm  3.4753  .7042  5.4732  -2.8081  -.0007 # supcrt</t>
  </si>
  <si>
    <t>H+ + 2 F- = HF2-</t>
  </si>
  <si>
    <t>-Vm  5.2263  4.9797  3.7928  -2.9849  1.2934 # supcrt</t>
  </si>
  <si>
    <t>Ca+2 + H2O = CaOH+ + H+</t>
  </si>
  <si>
    <t>Ca+2 + CO3-2 = CaCO3</t>
  </si>
  <si>
    <t>-dw 4.46e-10</t>
  </si>
  <si>
    <t># complexes: calc'd with the Pikal formula</t>
  </si>
  <si>
    <t>-Vm  -.2430  -8.3748  9.0417  -2.4328  -.0300 # supcrt</t>
  </si>
  <si>
    <t>Ca+2 + CO3-2 + H+ = CaHCO3+</t>
  </si>
  <si>
    <t>-dw 5.06e-10</t>
  </si>
  <si>
    <t>-Vm  3.1911  .0104  5.7459  -2.7794  .3084 5.4 # supcrt</t>
  </si>
  <si>
    <t>Ca+2 + SO4-2 = CaSO4</t>
  </si>
  <si>
    <t>-dw 4.71e-10</t>
  </si>
  <si>
    <t>-Vm  2.7910  -.9666  6.1300  -2.7390  -.0010 # supcrt</t>
  </si>
  <si>
    <t>Ca+2 + HSO4- = CaHSO4+</t>
  </si>
  <si>
    <t>Ca+2 + PO4-3 = CaPO4-</t>
  </si>
  <si>
    <t xml:space="preserve">-gamma  5.4  0.0 </t>
  </si>
  <si>
    <t>Ca+2 + HPO4-2 = CaHPO4</t>
  </si>
  <si>
    <t>-delta_h 3.3 kcal</t>
  </si>
  <si>
    <t>Ca+2 + H2PO4- = CaH2PO4+</t>
  </si>
  <si>
    <t>-delta_h 3.4 kcal</t>
  </si>
  <si>
    <t>Mg+2 + H2O = MgOH+ + H+</t>
  </si>
  <si>
    <t>-delta_h 15.952 kcal</t>
  </si>
  <si>
    <t>Mg+2 + CO3-2 = MgCO3</t>
  </si>
  <si>
    <t>-dw 4.21e-10</t>
  </si>
  <si>
    <t>-Vm  -.5837  -9.2067  9.3687  -2.3984  -.0300 # supcrt</t>
  </si>
  <si>
    <t>Mg+2 + H+ + CO3-2 = MgHCO3+</t>
  </si>
  <si>
    <t>-dw 4.78e-10</t>
  </si>
  <si>
    <t>-Vm  2.7171  -1.1469  6.2008  -2.7316  .5985 4 # supcrt</t>
  </si>
  <si>
    <t>Mg+2 + SO4-2 = MgSO4</t>
  </si>
  <si>
    <t>-dw 4.45e-10</t>
  </si>
  <si>
    <t>-Vm  2.4  -0.97  6.1  -2.74  # est'd</t>
  </si>
  <si>
    <t>Mg+2 + PO4-3 = MgPO4-</t>
  </si>
  <si>
    <t>Mg+2 + HPO4-2 = MgHPO4</t>
  </si>
  <si>
    <t>Mg+2 + H2PO4- = MgH2PO4+</t>
  </si>
  <si>
    <t>Mg+2 + F- = MgF+</t>
  </si>
  <si>
    <t>-Vm  .6494  -6.1958  8.1852  -2.5229  .9706 4.5 # supcrt</t>
  </si>
  <si>
    <t>Na+ + OH- = NaOH</t>
  </si>
  <si>
    <t>-10 # remove this complex</t>
  </si>
  <si>
    <t>Na+ + CO3-2 = NaCO3-</t>
  </si>
  <si>
    <t>Na+ + HCO3- = NaHCO3</t>
  </si>
  <si>
    <t>-log_k  0.4</t>
  </si>
  <si>
    <t>-dw 6.73e-10</t>
  </si>
  <si>
    <t>Na+ + SO4-2 = NaSO4-</t>
  </si>
  <si>
    <t>Na+ + HPO4-2 = NaHPO4-</t>
  </si>
  <si>
    <t>Na+ + F- = NaF</t>
  </si>
  <si>
    <t>-Vm  2.7483  -1.0708  6.1709  -2.7347  -.030 # supcrt</t>
  </si>
  <si>
    <t>K+ + SO4-2 = KSO4-</t>
  </si>
  <si>
    <t>-analytical  3.106  0.0  -673.6</t>
  </si>
  <si>
    <t>K+ + HPO4-2 = KHPO4-</t>
  </si>
  <si>
    <t>Fe+2 + H2O = FeOH+ + H+</t>
  </si>
  <si>
    <t xml:space="preserve">Fe+2 + 3H2O = Fe(OH)3- + 3H+ </t>
  </si>
  <si>
    <t>-delta_h 30.3 kcal</t>
  </si>
  <si>
    <t>Fe+2 + Cl- = FeCl+</t>
  </si>
  <si>
    <t>Fe+2 + CO3-2 = FeCO3</t>
  </si>
  <si>
    <t>Fe+2 + HCO3- = FeHCO3+</t>
  </si>
  <si>
    <t>Fe+2 + SO4-2 = FeSO4</t>
  </si>
  <si>
    <t>Fe+2 + HSO4- = FeHSO4+</t>
  </si>
  <si>
    <t>Fe+2 + 2HS- = Fe(HS)2</t>
  </si>
  <si>
    <t>Fe+2 + 3HS- = Fe(HS)3-</t>
  </si>
  <si>
    <t>Fe+2 + HPO4-2 = FeHPO4</t>
  </si>
  <si>
    <t>Fe+2 + H2PO4- = FeH2PO4+</t>
  </si>
  <si>
    <t>Fe+2 + F- = FeF+</t>
  </si>
  <si>
    <t>Fe+2 = Fe+3 + e-</t>
  </si>
  <si>
    <t>Fe+3 + H2O = FeOH+2 + H+</t>
  </si>
  <si>
    <t>Fe+3 + 2 H2O = Fe(OH)2+ + 2 H+</t>
  </si>
  <si>
    <t>Fe+3 + 3 H2O = Fe(OH)3 + 3 H+</t>
  </si>
  <si>
    <t>Fe+3 + 4 H2O = Fe(OH)4- + 4 H+</t>
  </si>
  <si>
    <t xml:space="preserve">Fe+2 + 2H2O = Fe(OH)2 + 2H+ </t>
  </si>
  <si>
    <t xml:space="preserve">-delta_h 28.565 kcal  </t>
  </si>
  <si>
    <t>2 Fe+3 + 2 H2O = Fe2(OH)2+4 + 2 H+</t>
  </si>
  <si>
    <t>3 Fe+3 + 4 H2O = Fe3(OH)4+5 + 4 H+</t>
  </si>
  <si>
    <t>Fe+3 + Cl- = FeCl+2</t>
  </si>
  <si>
    <t>Fe+3 + 2 Cl- = FeCl2+</t>
  </si>
  <si>
    <t>Fe+3 + 3 Cl- = FeCl3</t>
  </si>
  <si>
    <t>Fe+3 + SO4-2 = FeSO4+</t>
  </si>
  <si>
    <t>Fe+3 + HSO4- = FeHSO4+2</t>
  </si>
  <si>
    <t>Fe+3 + 2 SO4-2 = Fe(SO4)2-</t>
  </si>
  <si>
    <t>Fe+3 + HPO4-2 = FeHPO4+</t>
  </si>
  <si>
    <t>Fe+3 + H2PO4- = FeH2PO4+2</t>
  </si>
  <si>
    <t>Fe+3 + F- = FeF+2</t>
  </si>
  <si>
    <t>Fe+3 + 2 F- = FeF2+</t>
  </si>
  <si>
    <t>Fe+3 + 3 F- = FeF3</t>
  </si>
  <si>
    <t>Mn+2 + H2O = MnOH+ + H+</t>
  </si>
  <si>
    <t xml:space="preserve">Mn+2 + 3H2O = Mn(OH)3- + 3H+ </t>
  </si>
  <si>
    <t>Mn+2 + Cl- = MnCl+</t>
  </si>
  <si>
    <t>Mn+2 + 2 Cl- = MnCl2</t>
  </si>
  <si>
    <t>Mn+2 + 3 Cl- = MnCl3-</t>
  </si>
  <si>
    <t>Mn+2 + CO3-2 = MnCO3</t>
  </si>
  <si>
    <t>Mn+2 + HCO3- = MnHCO3+</t>
  </si>
  <si>
    <t>Mn+2 + SO4-2 = MnSO4</t>
  </si>
  <si>
    <t>Mn+2 + 2 NO3- = Mn(NO3)2</t>
  </si>
  <si>
    <t>Mn+2 + F- = MnF+</t>
  </si>
  <si>
    <t>Mn+2 = Mn+3 + e-</t>
  </si>
  <si>
    <t>Al+3 + H2O = AlOH+2 + H+</t>
  </si>
  <si>
    <t>Al+3 + 2 H2O = Al(OH)2+ + 2 H+</t>
  </si>
  <si>
    <t>Al+3 + 3 H2O = Al(OH)3 + 3 H+</t>
  </si>
  <si>
    <t>Al+3 + 4 H2O = Al(OH)4- + 4 H+</t>
  </si>
  <si>
    <t>Al+3 + SO4-2 = AlSO4+</t>
  </si>
  <si>
    <t>-delta_h 2.29 kcal</t>
  </si>
  <si>
    <t>Al+3 + 2SO4-2 = Al(SO4)2-</t>
  </si>
  <si>
    <t>-delta_h 3.11 kcal</t>
  </si>
  <si>
    <t>Al+3 + HSO4- = AlHSO4+2</t>
  </si>
  <si>
    <t>Al+3 + F- = AlF+2</t>
  </si>
  <si>
    <t>Al+3 + 2 F- = AlF2+</t>
  </si>
  <si>
    <t>Al+3 + 3 F- = AlF3</t>
  </si>
  <si>
    <t>Al+3 + 4 F- = AlF4-</t>
  </si>
  <si>
    <t># Al+3 + 5 F- = AlF5-2</t>
  </si>
  <si>
    <t># log_k</t>
  </si>
  <si>
    <t># Al+3 + 6 F- = AlF6-3</t>
  </si>
  <si>
    <t>H4SiO4 = H3SiO4- + H+</t>
  </si>
  <si>
    <t>-Vm  7.94  1.0881  5.3224  -2.8240  1.4767 # supcrt + H2O in a1</t>
  </si>
  <si>
    <t>H4SiO4 = H2SiO4-2 + 2 H+</t>
  </si>
  <si>
    <t>H4SiO4 + 4 H+ + 6 F- = SiF6-2 + 4 H2O</t>
  </si>
  <si>
    <t>-Vm  8.5311  13.0492  .6211  -3.3185  2.7716 # supcrt</t>
  </si>
  <si>
    <t>Ba+2 + H2O = BaOH+ + H+</t>
  </si>
  <si>
    <t>Ba+2 + CO3-2 = BaCO3</t>
  </si>
  <si>
    <t>-Vm  .2907  -7.0717  8.5295  -2.4867  -.0300 # supcrt</t>
  </si>
  <si>
    <t>Ba+2 + HCO3- = BaHCO3+</t>
  </si>
  <si>
    <t>-delta_h 5.56 kcal</t>
  </si>
  <si>
    <t>Ba+2 + SO4-2 = BaSO4</t>
  </si>
  <si>
    <t>Sr+2 + H2O = SrOH+ + H+</t>
  </si>
  <si>
    <t>Sr+2 + CO3-2 + H+ = SrHCO3+</t>
  </si>
  <si>
    <t>Sr+2 + CO3-2 = SrCO3</t>
  </si>
  <si>
    <t>-Vm  -.1787  -8.2177  8.9799  -2.4393  -.0300 # supcrt</t>
  </si>
  <si>
    <t>Sr+2 + SO4-2 = SrSO4</t>
  </si>
  <si>
    <t>-Vm  6.7910  -.9666  6.1300  -2.7390  -.0010 # celestite solubility</t>
  </si>
  <si>
    <t>Li+ + SO4-2 = LiSO4-</t>
  </si>
  <si>
    <t>Cu+2 + e- = Cu+</t>
  </si>
  <si>
    <t>Cu+ + 2Cl- = CuCl2-</t>
  </si>
  <si>
    <t>-delta_h -0.42 kcal</t>
  </si>
  <si>
    <t>Cu+ + 3Cl- = CuCl3-2</t>
  </si>
  <si>
    <t>-delta_h 0.26 kcal</t>
  </si>
  <si>
    <t xml:space="preserve">-gamma  5.0  0.0  </t>
  </si>
  <si>
    <t xml:space="preserve">Cu+2 + CO3-2 = CuCO3 </t>
  </si>
  <si>
    <t xml:space="preserve">Cu+2 + 2CO3-2 = Cu(CO3)2-2 </t>
  </si>
  <si>
    <t>Cu+2 + HCO3- = CuHCO3+</t>
  </si>
  <si>
    <t xml:space="preserve">Cu+2 + Cl- = CuCl+ </t>
  </si>
  <si>
    <t>-delta_h 8.65 kcal</t>
  </si>
  <si>
    <t xml:space="preserve">Cu+2 + 2Cl- = CuCl2 </t>
  </si>
  <si>
    <t>-delta_h 10.56 kcal</t>
  </si>
  <si>
    <t>Cu+2 + 3Cl- = CuCl3-</t>
  </si>
  <si>
    <t>-delta_h 13.69 kcal</t>
  </si>
  <si>
    <t>Cu+2 + 4Cl- = CuCl4-2</t>
  </si>
  <si>
    <t>-delta_h 17.78 kcal</t>
  </si>
  <si>
    <t xml:space="preserve">Cu+2 + F- = CuF+ </t>
  </si>
  <si>
    <t>-delta_h 1.62 kcal</t>
  </si>
  <si>
    <t>Cu+2 + H2O = CuOH+ + H+</t>
  </si>
  <si>
    <t>Cu+2 + 2 H2O = Cu(OH)2 + 2 H+</t>
  </si>
  <si>
    <t>Cu+2 + 3 H2O = Cu(OH)3- + 3 H+</t>
  </si>
  <si>
    <t>Cu+2 + 4 H2O = Cu(OH)4-2 + 4 H+</t>
  </si>
  <si>
    <t xml:space="preserve">2Cu+2 + 2H2O = Cu2(OH)2+2 + 2H+ </t>
  </si>
  <si>
    <t>-delta_h 17.539 kcal</t>
  </si>
  <si>
    <t>Cu+2 + SO4-2 = CuSO4</t>
  </si>
  <si>
    <t>Cu+2 + 3HS- = Cu(HS)3-</t>
  </si>
  <si>
    <t>-log_k  25.9</t>
  </si>
  <si>
    <t>Zn+2 + H2O = ZnOH+ + H+</t>
  </si>
  <si>
    <t>-delta_h 13.4 kcal</t>
  </si>
  <si>
    <t>Zn+2 + 2 H2O = Zn(OH)2 + 2 H+</t>
  </si>
  <si>
    <t>Zn+2 + 3 H2O = Zn(OH)3- + 3 H+</t>
  </si>
  <si>
    <t>Zn+2 + 4 H2O = Zn(OH)4-2 + 4 H+</t>
  </si>
  <si>
    <t>Zn+2 + Cl- = ZnCl+</t>
  </si>
  <si>
    <t>-delta_h 7.79 kcal</t>
  </si>
  <si>
    <t>Zn+2 + 2 Cl- = ZnCl2</t>
  </si>
  <si>
    <t>-delta_h 8.5 kcal</t>
  </si>
  <si>
    <t>Zn+2 + 3Cl- = ZnCl3-</t>
  </si>
  <si>
    <t>-delta_h 9.56 kcal</t>
  </si>
  <si>
    <t>Zn+2 + 4Cl- = ZnCl4-2</t>
  </si>
  <si>
    <t>-delta_h 10.96 kcal</t>
  </si>
  <si>
    <t xml:space="preserve">Zn+2 + H2O + Cl- = ZnOHCl + H+ </t>
  </si>
  <si>
    <t>Zn+2 + 2HS- = Zn(HS)2</t>
  </si>
  <si>
    <t>-log_k  14.94</t>
  </si>
  <si>
    <t>Zn+2 + 3HS- = Zn(HS)3-</t>
  </si>
  <si>
    <t xml:space="preserve">-log_k  16.1  </t>
  </si>
  <si>
    <t>Zn+2 + CO3-2 = ZnCO3</t>
  </si>
  <si>
    <t>Zn+2 + 2CO3-2 = Zn(CO3)2-2</t>
  </si>
  <si>
    <t>Zn+2 + HCO3- = ZnHCO3+</t>
  </si>
  <si>
    <t>Zn+2 + SO4-2 = ZnSO4</t>
  </si>
  <si>
    <t>-delta_h 1.36 kcal</t>
  </si>
  <si>
    <t>Zn+2 + 2SO4-2 = Zn(SO4)2-2</t>
  </si>
  <si>
    <t xml:space="preserve">Zn+2 + Br- = ZnBr+ </t>
  </si>
  <si>
    <t>Zn+2 + 2Br- = ZnBr2</t>
  </si>
  <si>
    <t xml:space="preserve">Zn+2 + F- = ZnF+ </t>
  </si>
  <si>
    <t>-log_k  1.15</t>
  </si>
  <si>
    <t>-delta_h 2.22 kcal</t>
  </si>
  <si>
    <t>Cd+2 + H2O = CdOH+ + H+</t>
  </si>
  <si>
    <t>-delta_h 13.1 kcal</t>
  </si>
  <si>
    <t>Cd+2 + 2 H2O = Cd(OH)2 + 2 H+</t>
  </si>
  <si>
    <t>Cd+2 + 3 H2O = Cd(OH)3- + 3 H+</t>
  </si>
  <si>
    <t>Cd+2 + 4 H2O = Cd(OH)4-2 + 4 H+</t>
  </si>
  <si>
    <t xml:space="preserve">2Cd+2 + H2O = Cd2OH+3 + H+ </t>
  </si>
  <si>
    <t>-delta_h 10.9 kcal</t>
  </si>
  <si>
    <t xml:space="preserve">Cd+2 + H2O + Cl- = CdOHCl + H+ </t>
  </si>
  <si>
    <t>-delta_h 4.355 kcal</t>
  </si>
  <si>
    <t>Cd+2 + NO3- = CdNO3+</t>
  </si>
  <si>
    <t>-delta_h -5.2 kcal</t>
  </si>
  <si>
    <t>Cd+2 + Cl- = CdCl+</t>
  </si>
  <si>
    <t>-delta_h 0.59 kcal</t>
  </si>
  <si>
    <t>Cd+2 + 2 Cl- = CdCl2</t>
  </si>
  <si>
    <t>-delta_h 1.24 kcal</t>
  </si>
  <si>
    <t>Cd+2 + 3 Cl- = CdCl3-</t>
  </si>
  <si>
    <t>-delta_h 3.9 kcal</t>
  </si>
  <si>
    <t>Cd+2 + CO3-2 = CdCO3</t>
  </si>
  <si>
    <t>Cd+2 + 2CO3-2 = Cd(CO3)2-2</t>
  </si>
  <si>
    <t>Cd+2 + HCO3- = CdHCO3+</t>
  </si>
  <si>
    <t>Cd+2 + SO4-2 = CdSO4</t>
  </si>
  <si>
    <t>-delta_h 1.08 kcal</t>
  </si>
  <si>
    <t>Cd+2 + 2SO4-2 = Cd(SO4)2-2</t>
  </si>
  <si>
    <t xml:space="preserve">Cd+2 + Br- = CdBr+ </t>
  </si>
  <si>
    <t>-log_k  2.17</t>
  </si>
  <si>
    <t>-delta_h -0.81 kcal</t>
  </si>
  <si>
    <t>Cd+2 + 2Br- = CdBr2</t>
  </si>
  <si>
    <t>-log_k  2.9</t>
  </si>
  <si>
    <t xml:space="preserve">Cd+2 + F- = CdF+ </t>
  </si>
  <si>
    <t>-log_k  1.1</t>
  </si>
  <si>
    <t>Cd+2 + 2F- = CdF2</t>
  </si>
  <si>
    <t xml:space="preserve">-log_k  1.5  </t>
  </si>
  <si>
    <t xml:space="preserve">Cd+2 + HS- = CdHS+ </t>
  </si>
  <si>
    <t>-log_k  10.17</t>
  </si>
  <si>
    <t xml:space="preserve">Cd+2 + 2HS- = Cd(HS)2 </t>
  </si>
  <si>
    <t>-log_k  16.53</t>
  </si>
  <si>
    <t>Cd+2 + 3HS- = Cd(HS)3-</t>
  </si>
  <si>
    <t>-log_k  18.71</t>
  </si>
  <si>
    <t>Cd+2 + 4HS- = Cd(HS)4-2</t>
  </si>
  <si>
    <t xml:space="preserve">-log_k  20.9  </t>
  </si>
  <si>
    <t>Pb+2 + H2O = PbOH+ + H+</t>
  </si>
  <si>
    <t>Pb+2 + 2 H2O = Pb(OH)2 + 2 H+</t>
  </si>
  <si>
    <t>Pb+2 + 3 H2O = Pb(OH)3- + 3 H+</t>
  </si>
  <si>
    <t>Pb+2 + 4 H2O = Pb(OH)4-2 + 4 H+</t>
  </si>
  <si>
    <t>2 Pb+2 + H2O = Pb2OH+3 + H+</t>
  </si>
  <si>
    <t>Pb+2 + Cl- = PbCl+</t>
  </si>
  <si>
    <t>-delta_h 4.38 kcal</t>
  </si>
  <si>
    <t>Pb+2 + 2 Cl- = PbCl2</t>
  </si>
  <si>
    <t>Pb+2 + 3 Cl- = PbCl3-</t>
  </si>
  <si>
    <t>-delta_h 2.17 kcal</t>
  </si>
  <si>
    <t>Pb+2 + 4 Cl- = PbCl4-2</t>
  </si>
  <si>
    <t>-delta_h 3.53 kcal</t>
  </si>
  <si>
    <t>Pb+2 + CO3-2 = PbCO3</t>
  </si>
  <si>
    <t>Pb+2 + 2 CO3-2 = Pb(CO3)2-2</t>
  </si>
  <si>
    <t>Pb+2 + HCO3- = PbHCO3+</t>
  </si>
  <si>
    <t>Pb+2 + SO4-2 = PbSO4</t>
  </si>
  <si>
    <t>Pb+2 + 2 SO4-2 = Pb(SO4)2-2</t>
  </si>
  <si>
    <t xml:space="preserve">Pb+2 + 2HS- = Pb(HS)2 </t>
  </si>
  <si>
    <t>-log_k  15.27</t>
  </si>
  <si>
    <t>Pb+2 + 3HS- = Pb(HS)3-</t>
  </si>
  <si>
    <t>-log_k  16.57</t>
  </si>
  <si>
    <t xml:space="preserve">3Pb+2 + 4H2O = Pb3(OH)4+2 + 4H+ </t>
  </si>
  <si>
    <t xml:space="preserve">-delta_h 26.5 kcal  </t>
  </si>
  <si>
    <t>Pb+2 + NO3- = PbNO3+</t>
  </si>
  <si>
    <t xml:space="preserve">Pb+2 + Br- = PbBr+ </t>
  </si>
  <si>
    <t>-log_k  1.77</t>
  </si>
  <si>
    <t>-delta_h 2.88 kcal</t>
  </si>
  <si>
    <t xml:space="preserve">Pb+2 + 2Br- = PbBr2 </t>
  </si>
  <si>
    <t>-log_k  1.44</t>
  </si>
  <si>
    <t xml:space="preserve">Pb+2 + F- = PbF+ </t>
  </si>
  <si>
    <t>-log_k  1.25</t>
  </si>
  <si>
    <t>Pb+2 + 2F- = PbF2</t>
  </si>
  <si>
    <t>-log_k  2.56</t>
  </si>
  <si>
    <t>Pb+2 + 3F- = PbF3-</t>
  </si>
  <si>
    <t>-log_k  3.42</t>
  </si>
  <si>
    <t>Pb+2 + 4F- = PbF4-2</t>
  </si>
  <si>
    <t xml:space="preserve">-log_k  3.1  </t>
  </si>
  <si>
    <t>PHASES</t>
  </si>
  <si>
    <t>CaCO3 = CO3-2 + Ca+2</t>
  </si>
  <si>
    <t>-delta_h -2.297 kcal</t>
  </si>
  <si>
    <t>-Vm 36.9 cm3/mol # MW (100.09 g/mol) / rho (2.71 g/cm3)</t>
  </si>
  <si>
    <t>-delta_h -2.589 kcal</t>
  </si>
  <si>
    <t>-Vm 34.04</t>
  </si>
  <si>
    <t>CaMg(CO3)2 = Ca+2 + Mg+2 + 2 CO3-2</t>
  </si>
  <si>
    <t>-delta_h  -9.436 kcal</t>
  </si>
  <si>
    <t>-Vm 64.5</t>
  </si>
  <si>
    <t>FeCO3 = Fe+2 + CO3-2</t>
  </si>
  <si>
    <t>-delta_h  -2.480 kcal</t>
  </si>
  <si>
    <t>-Vm 29.2</t>
  </si>
  <si>
    <t>MnCO3 = Mn+2 + CO3-2</t>
  </si>
  <si>
    <t>-delta_h  -1.430 kcal</t>
  </si>
  <si>
    <t>-Vm 31.1</t>
  </si>
  <si>
    <t>Strontianite</t>
  </si>
  <si>
    <t>SrCO3 = Sr+2 + CO3-2</t>
  </si>
  <si>
    <t>-delta_h -0.400 kcal</t>
  </si>
  <si>
    <t>-Vm 39.69</t>
  </si>
  <si>
    <t>Witherite</t>
  </si>
  <si>
    <t>BaCO3 = Ba+2 + CO3-2</t>
  </si>
  <si>
    <t>-delta_h  0.703 kcal</t>
  </si>
  <si>
    <t>-Vm 46</t>
  </si>
  <si>
    <t>CaSO4:2H2O = Ca+2 + SO4-2 + 2 H2O</t>
  </si>
  <si>
    <t>-delta_h -0.109 kcal</t>
  </si>
  <si>
    <t>-Vm 73.9 # 172.18 / 2.33  (Vm H2O = 13.9 cm3/mol)</t>
  </si>
  <si>
    <t>Anhydrite</t>
  </si>
  <si>
    <t>CaSO4 = Ca+2 + SO4-2</t>
  </si>
  <si>
    <t>-delta_h -1.710 kcal</t>
  </si>
  <si>
    <t>-analytic  84.90  0  -3135.12  -31.79 # 50 - 160oC, 1 - 1e3 atm, anhydrite dissolution, Blount and Dickson, 1973, Am. Mineral. 58, 323.</t>
  </si>
  <si>
    <t>-Vm 46.1 # 136.14 / 2.95</t>
  </si>
  <si>
    <t>Celestite</t>
  </si>
  <si>
    <t>SrSO4 = Sr+2 + SO4-2</t>
  </si>
  <si>
    <t>-delta_h -4.037 kcal</t>
  </si>
  <si>
    <t>-Vm 46.4</t>
  </si>
  <si>
    <t>Barite</t>
  </si>
  <si>
    <t>BaSO4 = Ba+2 + SO4-2</t>
  </si>
  <si>
    <t>-delta_h  6.35 kcal</t>
  </si>
  <si>
    <t>Ca5(PO4)3OH + 4 H+ = H2O + 3 HPO4-2 + 5 Ca+2</t>
  </si>
  <si>
    <t>-delta_h -36.155 kcal</t>
  </si>
  <si>
    <t>-Vm 128.9</t>
  </si>
  <si>
    <t>Fluorite</t>
  </si>
  <si>
    <t>CaF2 = Ca+2 + 2 F-</t>
  </si>
  <si>
    <t>-delta_h   4.69 kcal</t>
  </si>
  <si>
    <t>-Vm 15.7</t>
  </si>
  <si>
    <t>SiO2(a)</t>
  </si>
  <si>
    <t>SiO2 + 2 H2O = H4SiO4</t>
  </si>
  <si>
    <t>-delta_h  3.340 kcal</t>
  </si>
  <si>
    <t>Chalcedony</t>
  </si>
  <si>
    <t>-delta_h  4.720 kcal</t>
  </si>
  <si>
    <t>-Vm 23.1</t>
  </si>
  <si>
    <t>Quartz</t>
  </si>
  <si>
    <t>-delta_h  5.990 kcal</t>
  </si>
  <si>
    <t>-Vm 22.67</t>
  </si>
  <si>
    <t>Gibbsite</t>
  </si>
  <si>
    <t>Al(OH)3 + 3 H+ = Al+3 + 3 H2O</t>
  </si>
  <si>
    <t>-delta_h -22.800 kcal</t>
  </si>
  <si>
    <t>Al(OH)3(a)</t>
  </si>
  <si>
    <t>-delta_h -26.500 kcal</t>
  </si>
  <si>
    <t>Kaolinite</t>
  </si>
  <si>
    <t>Al2Si2O5(OH)4 + 6 H+ = H2O + 2 H4SiO4 + 2 Al+3</t>
  </si>
  <si>
    <t>-delta_h -35.300 kcal</t>
  </si>
  <si>
    <t>Albite</t>
  </si>
  <si>
    <t>NaAlSi3O8 + 8 H2O = Na+ + Al(OH)4- + 3 H4SiO4</t>
  </si>
  <si>
    <t>-delta_h 25.896 kcal</t>
  </si>
  <si>
    <t>Anorthite</t>
  </si>
  <si>
    <t>CaAl2Si2O8 + 8 H2O = Ca+2 + 2 Al(OH)4- + 2 H4SiO4</t>
  </si>
  <si>
    <t>-delta_h 11.580 kcal</t>
  </si>
  <si>
    <t>K-feldspar</t>
  </si>
  <si>
    <t>KAlSi3O8 + 8 H2O = K+ + Al(OH)4- + 3 H4SiO4</t>
  </si>
  <si>
    <t>K-mica</t>
  </si>
  <si>
    <t>KAl3Si3O10(OH)2 + 10 H+ = K+ + 3 Al+3 + 3 H4SiO4</t>
  </si>
  <si>
    <t>-delta_h -59.376 kcal</t>
  </si>
  <si>
    <t>Chlorite(14A)</t>
  </si>
  <si>
    <t>Mg5Al2Si3O10(OH)8 + 16H+ = 5Mg+2 + 2Al+3 + 3H4SiO4 + 6H2O</t>
  </si>
  <si>
    <t>-delta_h -151.494 kcal</t>
  </si>
  <si>
    <t>Ca-Montmorillonite</t>
  </si>
  <si>
    <t>Ca0.165Al2.33Si3.67O10(OH)2 + 12 H2O = 0.165Ca+2 + 2.33 Al(OH)4- + 3.67 H4SiO4 + 2 H+</t>
  </si>
  <si>
    <t>Talc</t>
  </si>
  <si>
    <t>Mg3Si4O10(OH)2 + 4 H2O + 6 H+ = 3 Mg+2 + 4 H4SiO4</t>
  </si>
  <si>
    <t>-delta_h -46.352 kcal</t>
  </si>
  <si>
    <t>Illite</t>
  </si>
  <si>
    <t>K0.6Mg0.25Al2.3Si3.5O10(OH)2 + 11.2H2O = 0.6K+ + 0.25Mg+2 + 2.3Al(OH)4- + 3.5H4SiO4 + 1.2H+</t>
  </si>
  <si>
    <t>-delta_h 54.684 kcal</t>
  </si>
  <si>
    <t>Chrysotile</t>
  </si>
  <si>
    <t>Mg3Si2O5(OH)4 + 6 H+ = H2O + 2 H4SiO4 + 3 Mg+2</t>
  </si>
  <si>
    <t>-delta_h -46.800 kcal</t>
  </si>
  <si>
    <t>Sepiolite</t>
  </si>
  <si>
    <t>Mg2Si3O7.5OH:3H2O + 4 H+ + 0.5H2O = 2 Mg+2 + 3 H4SiO4</t>
  </si>
  <si>
    <t>-delta_h -10.700 kcal</t>
  </si>
  <si>
    <t>Sepiolite(d)</t>
  </si>
  <si>
    <t>Fe2O3 + 6 H+ = 2 Fe+3 + 3 H2O</t>
  </si>
  <si>
    <t>-delta_h -30.845 kcal</t>
  </si>
  <si>
    <t>Goethite</t>
  </si>
  <si>
    <t>FeOOH + 3 H+ = Fe+3 + 2 H2O</t>
  </si>
  <si>
    <t xml:space="preserve"> -14.48 kcal</t>
  </si>
  <si>
    <t>Fe(OH)3(a)</t>
  </si>
  <si>
    <t>Fe(OH)3 + 3 H+ = Fe+3 + 3 H2O</t>
  </si>
  <si>
    <t>FeS2 + 2 H+ + 2 e- = Fe+2 + 2 HS-</t>
  </si>
  <si>
    <t>-delta_h 11.300 kcal</t>
  </si>
  <si>
    <t>FeS(ppt)</t>
  </si>
  <si>
    <t>FeS + H+ = Fe+2 + HS-</t>
  </si>
  <si>
    <t>Mackinawite</t>
  </si>
  <si>
    <t>Sulfur</t>
  </si>
  <si>
    <t>S + 2H+ + 2e- = H2S</t>
  </si>
  <si>
    <t>-delta_h -9.5 kcal</t>
  </si>
  <si>
    <t>Fe3(PO4)2:8H2O = 3 Fe+2 + 2 PO4-3 + 8 H2O</t>
  </si>
  <si>
    <t># H2O added for surface calc's</t>
  </si>
  <si>
    <t>MnO2:H2O + 4 H+ + 2 e- = Mn+2 + 3 H2O</t>
  </si>
  <si>
    <t>-delta_h -65.110 kcal</t>
  </si>
  <si>
    <t>Hausmannite</t>
  </si>
  <si>
    <t>Mn3O4 + 8 H+ + 2 e- = 3 Mn+2 + 4 H2O</t>
  </si>
  <si>
    <t>-delta_h -100.640 kcal</t>
  </si>
  <si>
    <t>Manganite</t>
  </si>
  <si>
    <t>MnOOH + 3 H+ + e- = Mn+2 + 2 H2O</t>
  </si>
  <si>
    <t>Pyrochroite</t>
  </si>
  <si>
    <t>Mn(OH)2 + 2 H+ = Mn+2 + 2 H2O</t>
  </si>
  <si>
    <t>Halite</t>
  </si>
  <si>
    <t>NaCl  =  Cl- + Na+</t>
  </si>
  <si>
    <t>-Vm 27.1</t>
  </si>
  <si>
    <t>Sylvite</t>
  </si>
  <si>
    <t>KCl  = K+ + Cl-</t>
  </si>
  <si>
    <t>Vm 37.5</t>
  </si>
  <si>
    <t>CO2(g)</t>
  </si>
  <si>
    <t>CO2 = CO2</t>
  </si>
  <si>
    <t>-delta_h -4.776 kcal</t>
  </si>
  <si>
    <t>-T_c  304.2 # critical T, K</t>
  </si>
  <si>
    <t>-Omega 0.225 # acentric factor</t>
  </si>
  <si>
    <t>H2O(g)</t>
  </si>
  <si>
    <t>-log_k  1.506; delta_h -44.03 kJ</t>
  </si>
  <si>
    <t>-T_c  647.3</t>
  </si>
  <si>
    <t>-P_c  217.60</t>
  </si>
  <si>
    <t>-Omega 0.344</t>
  </si>
  <si>
    <t>-analytic   -16.5066 -2.0013E-3  2710.7  3.7646  0 2.24E-6</t>
  </si>
  <si>
    <t># Gases from LLNL...</t>
  </si>
  <si>
    <t>O2(g)</t>
  </si>
  <si>
    <t>O2 = O2</t>
  </si>
  <si>
    <t>-analytic -7.5001 7.8981e-3 0.0 0.0 2.0027e5</t>
  </si>
  <si>
    <t>-T_c  154.6</t>
  </si>
  <si>
    <t>-P_c   49.80</t>
  </si>
  <si>
    <t>-Omega 0.021</t>
  </si>
  <si>
    <t>H2(g)</t>
  </si>
  <si>
    <t>H2 = H2</t>
  </si>
  <si>
    <t>-delta_h -4.184  kJ</t>
  </si>
  <si>
    <t>-analytic   -9.3114    4.6473e-3   -49.335    1.4341    1.2815e5</t>
  </si>
  <si>
    <t>-T_c  33.2</t>
  </si>
  <si>
    <t>-P_c   12.80</t>
  </si>
  <si>
    <t>N2(g)</t>
  </si>
  <si>
    <t>N2 = N2</t>
  </si>
  <si>
    <t>-analytic -58.453 1.818e-3  3199  17.909 -27460</t>
  </si>
  <si>
    <t>-T_c  126.2</t>
  </si>
  <si>
    <t>-P_c   33.50</t>
  </si>
  <si>
    <t>-Omega 0.039</t>
  </si>
  <si>
    <t>H2S(g)</t>
  </si>
  <si>
    <t>H2S  =  H+ + HS-</t>
  </si>
  <si>
    <t>-analytic -97.354 -3.1576e-2 1.8285e3 37.44 28.56</t>
  </si>
  <si>
    <t>-T_c  373.2</t>
  </si>
  <si>
    <t>-P_c  88.20</t>
  </si>
  <si>
    <t>-Omega 0.1</t>
  </si>
  <si>
    <t>CH4(g)</t>
  </si>
  <si>
    <t>CH4 = CH4</t>
  </si>
  <si>
    <t>-T_c  190.6</t>
  </si>
  <si>
    <t>-P_c   45.40</t>
  </si>
  <si>
    <t>-Omega 0.008</t>
  </si>
  <si>
    <t>NH3(g)</t>
  </si>
  <si>
    <t>NH3 = NH3</t>
  </si>
  <si>
    <t>-analytic -18.758 3.3670e-4 2.5113e3 4.8619 39.192</t>
  </si>
  <si>
    <t>-T_c  405.6</t>
  </si>
  <si>
    <t>-P_c   111.3</t>
  </si>
  <si>
    <t>-Omega 0.25</t>
  </si>
  <si>
    <t>Amm = Amm</t>
  </si>
  <si>
    <t>Oxg(g)</t>
  </si>
  <si>
    <t>Oxg = Oxg</t>
  </si>
  <si>
    <t>-T_c  154.6 ; -P_c   49.80 ; -Omega 0.021</t>
  </si>
  <si>
    <t>Hdg(g)</t>
  </si>
  <si>
    <t>Hdg = Hdg</t>
  </si>
  <si>
    <t>Ntg(g)</t>
  </si>
  <si>
    <t>Ntg = Ntg</t>
  </si>
  <si>
    <t>-analytic -58.453 1.81800e-3  3199  17.909 -27460</t>
  </si>
  <si>
    <t>T_c  126.2 ; -P_c   33.50 ; -Omega 0.039</t>
  </si>
  <si>
    <t>Mtg(g)</t>
  </si>
  <si>
    <t>Mtg = Mtg</t>
  </si>
  <si>
    <t>-analytic -24.027 4.7146e-3 3.7227e2 6.4264 2.3362e5</t>
  </si>
  <si>
    <t>-T_c  190.6 ; -P_c   45.40 ; -Omega 0.008</t>
  </si>
  <si>
    <t>H2Sg(g)</t>
  </si>
  <si>
    <t>H2Sg  =  H+ + HSg-</t>
  </si>
  <si>
    <t>-T_c  373.2 ; -P_c  88.20 ; -Omega 0.1</t>
  </si>
  <si>
    <t>Melanterite</t>
  </si>
  <si>
    <t>FeSO4:7H2O = 7 H2O + Fe+2 + SO4-2</t>
  </si>
  <si>
    <t>Alunite</t>
  </si>
  <si>
    <t>KAl3(SO4)2(OH)6 + 6 H+ = K+ + 3 Al+3 + 2 SO4-2 + 6H2O</t>
  </si>
  <si>
    <t>-delta_h -50.250 kcal</t>
  </si>
  <si>
    <t>Jarosite-K</t>
  </si>
  <si>
    <t>KFe3(SO4)2(OH)6 + 6 H+ = 3 Fe+3 + 6 H2O + K+ + 2 SO4-2</t>
  </si>
  <si>
    <t>-delta_h -31.280 kcal</t>
  </si>
  <si>
    <t>Zn(OH)2(e)</t>
  </si>
  <si>
    <t>Zn(OH)2 + 2 H+ = Zn+2 + 2 H2O</t>
  </si>
  <si>
    <t>Smithsonite</t>
  </si>
  <si>
    <t>ZnCO3 = Zn+2 + CO3-2</t>
  </si>
  <si>
    <t>Sphalerite</t>
  </si>
  <si>
    <t>ZnS + H+ = Zn+2 + HS-</t>
  </si>
  <si>
    <t>Willemite</t>
  </si>
  <si>
    <t>Zn2SiO4 + 4H+ = 2Zn+2 + H4SiO4</t>
  </si>
  <si>
    <t>Cd(OH)2</t>
  </si>
  <si>
    <t>Cd(OH)2 + 2 H+ = Cd+2 + 2 H2O</t>
  </si>
  <si>
    <t>Otavite</t>
  </si>
  <si>
    <t>CdCO3 = Cd+2 + CO3-2</t>
  </si>
  <si>
    <t>CdSiO3</t>
  </si>
  <si>
    <t>CdSiO3 + H2O + 2H+ = Cd+2 + H4SiO4</t>
  </si>
  <si>
    <t>CdSO4</t>
  </si>
  <si>
    <t>CdSO4 = Cd+2 + SO4-2</t>
  </si>
  <si>
    <t>PbCO3 = Pb+2 + CO3-2</t>
  </si>
  <si>
    <t>Anglesite</t>
  </si>
  <si>
    <t>PbSO4 = Pb+2 + SO4-2</t>
  </si>
  <si>
    <t>Pb(OH)2</t>
  </si>
  <si>
    <t>Pb(OH)2 + 2H+ = Pb+2 + 2H2O</t>
  </si>
  <si>
    <t>EXCHANGE_MASTER_SPECIES</t>
  </si>
  <si>
    <t>X</t>
  </si>
  <si>
    <t>X-</t>
  </si>
  <si>
    <t>EXCHANGE_SPECIES</t>
  </si>
  <si>
    <t>X- = X-</t>
  </si>
  <si>
    <t>Na+ + X- = NaX</t>
  </si>
  <si>
    <t>4.08 0.082</t>
  </si>
  <si>
    <t>K+ + X- = KX</t>
  </si>
  <si>
    <t># Jardine &amp; Sparks, 1984</t>
  </si>
  <si>
    <t>Li+ + X- = LiX</t>
  </si>
  <si>
    <t>-delta_h  1.4</t>
  </si>
  <si>
    <t># Merriam &amp; Thomas, 1956</t>
  </si>
  <si>
    <t># !!!!!</t>
  </si>
  <si>
    <t>H+ + X- = HX</t>
  </si>
  <si>
    <t>NH4+ + X- = NH4X</t>
  </si>
  <si>
    <t>AmmH+ + X- = AmmHX</t>
  </si>
  <si>
    <t># Laudelout et al., 1968</t>
  </si>
  <si>
    <t>Ca+2 + 2X- = CaX2</t>
  </si>
  <si>
    <t>-delta_h  7.2    # Van Bladel &amp; Gheyl, 1980</t>
  </si>
  <si>
    <t>Mg+2 + 2X- = MgX2</t>
  </si>
  <si>
    <t>-delta_h  7.4</t>
  </si>
  <si>
    <t>Sr+2 + 2X- = SrX2</t>
  </si>
  <si>
    <t>-delta_h  5.5</t>
  </si>
  <si>
    <t>Ba+2 + 2X- = BaX2</t>
  </si>
  <si>
    <t>-delta_h  4.5</t>
  </si>
  <si>
    <t>Mn+2 + 2X- = MnX2</t>
  </si>
  <si>
    <t>Fe+2 + 2X- = FeX2</t>
  </si>
  <si>
    <t>Cu+2 + 2X- = CuX2</t>
  </si>
  <si>
    <t>Zn+2 + 2X- = ZnX2</t>
  </si>
  <si>
    <t>Cd+2 + 2X- = CdX2</t>
  </si>
  <si>
    <t>Pb+2 + 2X- = PbX2</t>
  </si>
  <si>
    <t>Al+3 + 3X- = AlX3</t>
  </si>
  <si>
    <t>AlOH+2 + 2X- = AlOHX2</t>
  </si>
  <si>
    <t>SURFACE_MASTER_SPECIES</t>
  </si>
  <si>
    <t>Hfo_s</t>
  </si>
  <si>
    <t>Hfo_sOH</t>
  </si>
  <si>
    <t>Hfo_w</t>
  </si>
  <si>
    <t>Hfo_wOH</t>
  </si>
  <si>
    <t>SURFACE_SPECIES</t>
  </si>
  <si>
    <t># All surface data from</t>
  </si>
  <si>
    <t># Dzombak and Morel, 1990</t>
  </si>
  <si>
    <t># Acid-base data from table 5.7</t>
  </si>
  <si>
    <t># strong binding site--Hfo_s,</t>
  </si>
  <si>
    <t>Hfo_sOH = Hfo_sOH</t>
  </si>
  <si>
    <t>+ H+ = Hfo_sOH2+</t>
  </si>
  <si>
    <t># = pKa1,int</t>
  </si>
  <si>
    <t>Hfo_sOH = Hfo_sO- + H+</t>
  </si>
  <si>
    <t># = -pKa2,int</t>
  </si>
  <si>
    <t># weak binding site--Hfo_w</t>
  </si>
  <si>
    <t>Hfo_wOH = Hfo_wOH</t>
  </si>
  <si>
    <t>+ H+ = Hfo_wOH2+</t>
  </si>
  <si>
    <t>Hfo_wOH = Hfo_wO- + H+</t>
  </si>
  <si>
    <t>###############################################</t>
  </si>
  <si>
    <t># CATIONS #</t>
  </si>
  <si>
    <t># Cations from table 10.1 or 10.5</t>
  </si>
  <si>
    <t># Calcium</t>
  </si>
  <si>
    <t>Hfo_sOH + Ca+2 = Hfo_sOHCa+2</t>
  </si>
  <si>
    <t>Hfo_wOH + Ca+2 = Hfo_wOCa+ + H+</t>
  </si>
  <si>
    <t># Strontium</t>
  </si>
  <si>
    <t>Hfo_sOH + Sr+2 = Hfo_sOHSr+2</t>
  </si>
  <si>
    <t>Hfo_wOH + Sr+2 = Hfo_wOSr+ + H+</t>
  </si>
  <si>
    <t>Hfo_wOH + Sr+2 + H2O = Hfo_wOSrOH + 2H+</t>
  </si>
  <si>
    <t># Barium</t>
  </si>
  <si>
    <t>Hfo_sOH + Ba+2 = Hfo_sOHBa+2</t>
  </si>
  <si>
    <t>Hfo_wOH + Ba+2 = Hfo_wOBa+ + H+</t>
  </si>
  <si>
    <t># table 10.5</t>
  </si>
  <si>
    <t># Cations from table 10.2</t>
  </si>
  <si>
    <t># Cadmium</t>
  </si>
  <si>
    <t>Hfo_sOH + Cd+2 = Hfo_sOCd+ + H+</t>
  </si>
  <si>
    <t>Hfo_wOH + Cd+2 = Hfo_wOCd+ + H+</t>
  </si>
  <si>
    <t># Zinc</t>
  </si>
  <si>
    <t>Hfo_sOH + Zn+2 = Hfo_sOZn+ + H+</t>
  </si>
  <si>
    <t>Hfo_wOH + Zn+2 = Hfo_wOZn+ + H+</t>
  </si>
  <si>
    <t># Copper</t>
  </si>
  <si>
    <t>Hfo_sOH + Cu+2 = Hfo_sOCu+ + H+</t>
  </si>
  <si>
    <t>Hfo_wOH + Cu+2 = Hfo_wOCu+ + H+</t>
  </si>
  <si>
    <t># Lead</t>
  </si>
  <si>
    <t>Hfo_sOH + Pb+2 = Hfo_sOPb+ + H+</t>
  </si>
  <si>
    <t>Hfo_wOH + Pb+2 = Hfo_wOPb+ + H+</t>
  </si>
  <si>
    <t># Derived constants table 10.5</t>
  </si>
  <si>
    <t># Magnesium</t>
  </si>
  <si>
    <t>Hfo_wOH + Mg+2 = Hfo_wOMg+ + H+</t>
  </si>
  <si>
    <t># Manganese</t>
  </si>
  <si>
    <t>Hfo_sOH + Mn+2 = Hfo_sOMn+ + H+</t>
  </si>
  <si>
    <t>Hfo_wOH + Mn+2 = Hfo_wOMn+ + H+</t>
  </si>
  <si>
    <t># Iron, strong site: Appelo, Van der Weiden, Tournassat &amp; Charlet, EST 36, 3096</t>
  </si>
  <si>
    <t>Hfo_sOH + Fe+2 = Hfo_sOFe+ + H+</t>
  </si>
  <si>
    <t># Iron, weak site: Liger et al., GCA 63, 2939, re-optimized for D&amp;M</t>
  </si>
  <si>
    <t>Hfo_wOH + Fe+2 = Hfo_wOFe+ + H+</t>
  </si>
  <si>
    <t>Hfo_wOH + Fe+2 + H2O = Hfo_wOFeOH + 2H+</t>
  </si>
  <si>
    <t># ANIONS #</t>
  </si>
  <si>
    <t># Anions from table 10.6</t>
  </si>
  <si>
    <t># Phosphate</t>
  </si>
  <si>
    <t>Hfo_wOH + PO4-3 + 3H+ = Hfo_wH2PO4 + H2O</t>
  </si>
  <si>
    <t>Hfo_wOH + PO4-3 + 2H+ = Hfo_wHPO4- + H2O</t>
  </si>
  <si>
    <t>Hfo_wOH + PO4-3 + H+ = Hfo_wPO4-2 + H2O</t>
  </si>
  <si>
    <t># Anions from table 10.7</t>
  </si>
  <si>
    <t># Borate</t>
  </si>
  <si>
    <t>Hfo_wOH + H3BO3 = Hfo_wH2BO3 + H2O</t>
  </si>
  <si>
    <t># Anions from table 10.8</t>
  </si>
  <si>
    <t># Sulfate</t>
  </si>
  <si>
    <t>Hfo_wOH + SO4-2 + H+ = Hfo_wSO4- + H2O</t>
  </si>
  <si>
    <t>Hfo_wOH + SO4-2 = Hfo_wOHSO4-2</t>
  </si>
  <si>
    <t># Derived constants table 10.10</t>
  </si>
  <si>
    <t>Hfo_wOH + F- + H+ = Hfo_wF + H2O</t>
  </si>
  <si>
    <t>Hfo_wOH + F- = Hfo_wOHF-</t>
  </si>
  <si>
    <t># Carbonate: Van Geen et al., 1994 reoptimized for D&amp;M model</t>
  </si>
  <si>
    <t>Hfo_wOH + CO3-2 + H+ = Hfo_wCO3- + H2O</t>
  </si>
  <si>
    <t>Hfo_wOH + CO3-2 + 2H+= Hfo_wHCO3 + H2O</t>
  </si>
  <si>
    <t>RATES</t>
  </si>
  <si>
    <t>#######</t>
  </si>
  <si>
    <t># Example of quartz kinetic rates block:</t>
  </si>
  <si>
    <t>#Quartz</t>
  </si>
  <si>
    <t xml:space="preserve">    # 90 % Qu</t>
  </si>
  <si>
    <t xml:space="preserve">  -start</t>
  </si>
  <si>
    <t xml:space="preserve"> Integrate...</t>
  </si>
  <si>
    <t xml:space="preserve">  -end</t>
  </si>
  <si>
    <t>###########</t>
  </si>
  <si>
    <t>#K-feldspar</t>
  </si>
  <si>
    <t># Example of KINETICS data block for K-feldspar rate:</t>
  </si>
  <si>
    <t>#Albite</t>
  </si>
  <si>
    <t># Example of KINETICS data block for Albite rate:</t>
  </si>
  <si>
    <t>########</t>
  </si>
  <si>
    <t>#Calcite</t>
  </si>
  <si>
    <t>#Pyrite</t>
  </si>
  <si>
    <t># Example of KINETICS data block for pyrite rate:</t>
  </si>
  <si>
    <t>##########</t>
  </si>
  <si>
    <t>#Organic_C</t>
  </si>
  <si>
    <t>Organic_C</t>
  </si>
  <si>
    <t>#Pyrolusite</t>
  </si>
  <si>
    <t># Example of KINETICS data block for Pyrolusite</t>
  </si>
  <si>
    <t>#       KINETICS 1-12</t>
  </si>
  <si>
    <t>#       Pyrolusite</t>
  </si>
  <si>
    <t># For the reaction aA + bB = cC + dD,</t>
  </si>
  <si>
    <t>#   with delta_v = c*Vm(C) + d*Vm(D) - a*Vm(A) - b*Vm(B),</t>
  </si>
  <si>
    <t># PHREEQC adds the pressure term to log_k: -= delta_v * (P - 1) / (2.3RT).</t>
  </si>
  <si>
    <t>#   Vm(A) is volume of A, cm3/mol, P is pressure, atm, R is the gas constant, T is Kelvin.</t>
  </si>
  <si>
    <t># Gas-pressures and fugacity coefficients are calculated with Peng-Robinson's EOS.</t>
  </si>
  <si>
    <t>#   Binary interaction coefficients from Soreide and Whitson, 1992, FPE 77, 217 are</t>
  </si>
  <si>
    <t>#    hard-coded in calc_PR():</t>
  </si>
  <si>
    <t>#    kij    CH4    CO2    H2S    N2</t>
  </si>
  <si>
    <t>#    H2O    0.49   0.19   0.19   0.49</t>
  </si>
  <si>
    <t># =============================================================================================</t>
  </si>
  <si>
    <t># The molar volumes of solids are entered with</t>
  </si>
  <si>
    <t>#                         -Vm vm cm3/mol</t>
  </si>
  <si>
    <t>#    vm is the molar volume, cm3/mol (default), but dm3/mol and m3/mol are permitted.</t>
  </si>
  <si>
    <t># Data for minerals' vm (= MW (g/mol) / rho (g/cm3)) are defined using rho from</t>
  </si>
  <si>
    <t>#   Deer, Howie and Zussman, The rock-forming minerals, Longman.</t>
  </si>
  <si>
    <t>#                           --------------------</t>
  </si>
  <si>
    <t># Temperature- and pressure-dependent volumina of aqueous species are calculated with a Redlich-</t>
  </si>
  <si>
    <t>#                        -Vm a1 a2 a3 a4 W a0 i1 i2 i3 i4</t>
  </si>
  <si>
    <t># The volume (cm3/mol) is</t>
  </si>
  <si>
    <t>#    Vm(T, pb, I) = 41.84 * (a1 * 0.1 + a2 * 100 / (2600 + pb)  + a3 / (T - 228) +</t>
  </si>
  <si>
    <t>#                            a4 * 1e4 / (2600 + pb) / (T - 228) - W * QBrn)</t>
  </si>
  <si>
    <t>#                   + z^2 / 2 * Av * f(I^0.5)</t>
  </si>
  <si>
    <t>#                   + (i1 + i2 / (T - 228) + i3 * (T - 228)) * I^i4</t>
  </si>
  <si>
    <t>#   Volumina at I = 0 are obtained using supcrt92 formulas (Johnson et al., 1992, CG 18, 899).</t>
  </si>
  <si>
    <t>#   41.84 transforms cal/bar/mol into cm3/mol.</t>
  </si>
  <si>
    <t>#   pb is pressure in bar.</t>
  </si>
  <si>
    <t>#   z is charge of the solute species.</t>
  </si>
  <si>
    <t>#     f(I^0.5) = I^0.5) / (1 + a0 * DH_B * I^0.5),</t>
  </si>
  <si>
    <t>#     a0 = -gamma x for cations, = 0 for anions.</t>
  </si>
  <si>
    <t># It remains the responsibility of the user to check the calculated results, for example with</t>
  </si>
  <si>
    <t>#   measured solubilities as a function of (P, T).</t>
  </si>
  <si>
    <t>-1.0</t>
  </si>
  <si>
    <t>1.008</t>
  </si>
  <si>
    <t>0.0</t>
  </si>
  <si>
    <t>-2.0</t>
  </si>
  <si>
    <t>54.938</t>
  </si>
  <si>
    <t>87.62</t>
  </si>
  <si>
    <t>2.0</t>
  </si>
  <si>
    <t>1.0</t>
  </si>
  <si>
    <t>10.81</t>
  </si>
  <si>
    <t>79.904</t>
  </si>
  <si>
    <t>63.546</t>
  </si>
  <si>
    <t>0</t>
  </si>
  <si>
    <t>-gamma</t>
  </si>
  <si>
    <t>9.0</t>
  </si>
  <si>
    <t>-dw</t>
  </si>
  <si>
    <t>5.0</t>
  </si>
  <si>
    <t>0.1650</t>
  </si>
  <si>
    <t>4.5</t>
  </si>
  <si>
    <t>5.5</t>
  </si>
  <si>
    <t>0.20</t>
  </si>
  <si>
    <t xml:space="preserve"> 1.33e-9</t>
  </si>
  <si>
    <t>3.5</t>
  </si>
  <si>
    <t>0.015</t>
  </si>
  <si>
    <t xml:space="preserve"> 1.96e-9</t>
  </si>
  <si>
    <t>6.0</t>
  </si>
  <si>
    <t xml:space="preserve"> 0.719e-9</t>
  </si>
  <si>
    <t xml:space="preserve"> 0.688e-9</t>
  </si>
  <si>
    <t xml:space="preserve"> 0.559e-9</t>
  </si>
  <si>
    <t>5.260</t>
  </si>
  <si>
    <t>0.121</t>
  </si>
  <si>
    <t xml:space="preserve"> 1.10e-9</t>
  </si>
  <si>
    <t>5.4</t>
  </si>
  <si>
    <t>-0.04</t>
  </si>
  <si>
    <t>3.0</t>
  </si>
  <si>
    <t>2.5</t>
  </si>
  <si>
    <t xml:space="preserve"> 1.98e-9</t>
  </si>
  <si>
    <t>1.1e-9</t>
  </si>
  <si>
    <t>4.0</t>
  </si>
  <si>
    <t xml:space="preserve"> 0.612e-9</t>
  </si>
  <si>
    <t xml:space="preserve"> 1.46e-9</t>
  </si>
  <si>
    <t xml:space="preserve"> 0.715e-9</t>
  </si>
  <si>
    <t xml:space="preserve"> 0.717e-9</t>
  </si>
  <si>
    <t xml:space="preserve"> 0.945e-9</t>
  </si>
  <si>
    <t xml:space="preserve"> 0.733e-9</t>
  </si>
  <si>
    <t xml:space="preserve"> 5.13e-9</t>
  </si>
  <si>
    <t xml:space="preserve"> 2.35e-9</t>
  </si>
  <si>
    <t xml:space="preserve"> 1.85e-9</t>
  </si>
  <si>
    <t xml:space="preserve"> 2.1e-9</t>
  </si>
  <si>
    <t>-log_k</t>
  </si>
  <si>
    <t>-86.08</t>
  </si>
  <si>
    <t>-3.15</t>
  </si>
  <si>
    <t>10.329</t>
  </si>
  <si>
    <t>-analytic</t>
  </si>
  <si>
    <t>107.8871</t>
  </si>
  <si>
    <t>0.03252849</t>
  </si>
  <si>
    <t>-5151.79</t>
  </si>
  <si>
    <t>-38.92561</t>
  </si>
  <si>
    <t>563713.9</t>
  </si>
  <si>
    <t>16.681</t>
  </si>
  <si>
    <t>464.1965</t>
  </si>
  <si>
    <t>0.09344813</t>
  </si>
  <si>
    <t>-26986.16</t>
  </si>
  <si>
    <t>-165.75951</t>
  </si>
  <si>
    <t>2248628.9</t>
  </si>
  <si>
    <t>41.071</t>
  </si>
  <si>
    <t>1.988</t>
  </si>
  <si>
    <t>-56.889</t>
  </si>
  <si>
    <t>0.006473</t>
  </si>
  <si>
    <t>2307.9</t>
  </si>
  <si>
    <t>19.8858</t>
  </si>
  <si>
    <t>-12.918</t>
  </si>
  <si>
    <t xml:space="preserve"> 0.731e-9</t>
  </si>
  <si>
    <t>33.65</t>
  </si>
  <si>
    <t xml:space="preserve"> 1.73e-9</t>
  </si>
  <si>
    <t>6.994</t>
  </si>
  <si>
    <t>-6.994</t>
  </si>
  <si>
    <t>28.570</t>
  </si>
  <si>
    <t xml:space="preserve"> 1.91e-9</t>
  </si>
  <si>
    <t>207.08</t>
  </si>
  <si>
    <t>119.077</t>
  </si>
  <si>
    <t>-9.252</t>
  </si>
  <si>
    <t xml:space="preserve"> 2.28e-9</t>
  </si>
  <si>
    <t>1.11</t>
  </si>
  <si>
    <t>-9.24</t>
  </si>
  <si>
    <t>-0.4</t>
  </si>
  <si>
    <t>7.63</t>
  </si>
  <si>
    <t>13.67</t>
  </si>
  <si>
    <t>20.28</t>
  </si>
  <si>
    <t>12.346</t>
  </si>
  <si>
    <t>0.69e-9</t>
  </si>
  <si>
    <t>19.553</t>
  </si>
  <si>
    <t xml:space="preserve"> 0.846e-9</t>
  </si>
  <si>
    <t>-10.1</t>
  </si>
  <si>
    <t>3.18</t>
  </si>
  <si>
    <t>-2.033</t>
  </si>
  <si>
    <t>0.012645</t>
  </si>
  <si>
    <t>429.01</t>
  </si>
  <si>
    <t>3.76</t>
  </si>
  <si>
    <t>-12.78</t>
  </si>
  <si>
    <t>3.224</t>
  </si>
  <si>
    <t>-1228.732</t>
  </si>
  <si>
    <t>-0.299440</t>
  </si>
  <si>
    <t>35512.75</t>
  </si>
  <si>
    <t>485.818</t>
  </si>
  <si>
    <t>11.435</t>
  </si>
  <si>
    <t>1317.0071</t>
  </si>
  <si>
    <t>0.34546894</t>
  </si>
  <si>
    <t>-39916.84</t>
  </si>
  <si>
    <t>-517.70761</t>
  </si>
  <si>
    <t>2.25</t>
  </si>
  <si>
    <t xml:space="preserve">  1.08</t>
  </si>
  <si>
    <t>6.459</t>
  </si>
  <si>
    <t>2.739</t>
  </si>
  <si>
    <t>1.408</t>
  </si>
  <si>
    <t>0.94</t>
  </si>
  <si>
    <t>-11.44</t>
  </si>
  <si>
    <t>6.5</t>
  </si>
  <si>
    <t>2.98</t>
  </si>
  <si>
    <t>0.9910</t>
  </si>
  <si>
    <t>0.00667</t>
  </si>
  <si>
    <t>11.399</t>
  </si>
  <si>
    <t>48.6721</t>
  </si>
  <si>
    <t>-2614.335</t>
  </si>
  <si>
    <t>-18.00263</t>
  </si>
  <si>
    <t>2.37</t>
  </si>
  <si>
    <t>6.589</t>
  </si>
  <si>
    <t>2.87</t>
  </si>
  <si>
    <t>1.513</t>
  </si>
  <si>
    <t>1.82</t>
  </si>
  <si>
    <t>0.7</t>
  </si>
  <si>
    <t>0.29</t>
  </si>
  <si>
    <t>-0.24</t>
  </si>
  <si>
    <t>0.85</t>
  </si>
  <si>
    <t>-9.5</t>
  </si>
  <si>
    <t>-log_k -31.0</t>
  </si>
  <si>
    <t>0.14</t>
  </si>
  <si>
    <t>4.38</t>
  </si>
  <si>
    <t>1.08</t>
  </si>
  <si>
    <t>8.95</t>
  </si>
  <si>
    <t>10.987</t>
  </si>
  <si>
    <t>3.6</t>
  </si>
  <si>
    <t>2.7</t>
  </si>
  <si>
    <t>-13.02</t>
  </si>
  <si>
    <t>-2.19</t>
  </si>
  <si>
    <t>-5.67</t>
  </si>
  <si>
    <t>-12.56</t>
  </si>
  <si>
    <t>-21.6</t>
  </si>
  <si>
    <t>-log_k  -20.57</t>
  </si>
  <si>
    <t>-2.95</t>
  </si>
  <si>
    <t>-6.3</t>
  </si>
  <si>
    <t>1.48</t>
  </si>
  <si>
    <t>2.13</t>
  </si>
  <si>
    <t>1.13</t>
  </si>
  <si>
    <t>4.04</t>
  </si>
  <si>
    <t>2.48</t>
  </si>
  <si>
    <t>5.38</t>
  </si>
  <si>
    <t>5.43</t>
  </si>
  <si>
    <t>6.2</t>
  </si>
  <si>
    <t>10.8</t>
  </si>
  <si>
    <t>14.0</t>
  </si>
  <si>
    <t>-10.59</t>
  </si>
  <si>
    <t>-log_k  -34.8</t>
  </si>
  <si>
    <t>0.61</t>
  </si>
  <si>
    <t>0.25</t>
  </si>
  <si>
    <t>-0.31</t>
  </si>
  <si>
    <t>4.9</t>
  </si>
  <si>
    <t>1.95</t>
  </si>
  <si>
    <t>0.6</t>
  </si>
  <si>
    <t>0.84</t>
  </si>
  <si>
    <t>-25.51</t>
  </si>
  <si>
    <t>-5.0</t>
  </si>
  <si>
    <t>-38.253</t>
  </si>
  <si>
    <t>-656.27</t>
  </si>
  <si>
    <t>14.327</t>
  </si>
  <si>
    <t>88.50</t>
  </si>
  <si>
    <t>-9391.6</t>
  </si>
  <si>
    <t>-27.121</t>
  </si>
  <si>
    <t>-16.9</t>
  </si>
  <si>
    <t>226.374</t>
  </si>
  <si>
    <t>-18247.8</t>
  </si>
  <si>
    <t>-73.597</t>
  </si>
  <si>
    <t>-22.7</t>
  </si>
  <si>
    <t>51.578</t>
  </si>
  <si>
    <t>-11168.9</t>
  </si>
  <si>
    <t>-14.865</t>
  </si>
  <si>
    <t>0.46</t>
  </si>
  <si>
    <t>7.0</t>
  </si>
  <si>
    <t>12.7</t>
  </si>
  <si>
    <t>16.8</t>
  </si>
  <si>
    <t>19.4</t>
  </si>
  <si>
    <t>20.6</t>
  </si>
  <si>
    <t>-9.83</t>
  </si>
  <si>
    <t>-302.3724</t>
  </si>
  <si>
    <t>-0.050698</t>
  </si>
  <si>
    <t>15669.69</t>
  </si>
  <si>
    <t>108.18466</t>
  </si>
  <si>
    <t>-1119669.0</t>
  </si>
  <si>
    <t>4</t>
  </si>
  <si>
    <t>-23.0</t>
  </si>
  <si>
    <t>-294.0184</t>
  </si>
  <si>
    <t>-0.072650</t>
  </si>
  <si>
    <t>11204.49</t>
  </si>
  <si>
    <t>30.18</t>
  </si>
  <si>
    <t>-13.47</t>
  </si>
  <si>
    <t>2.71</t>
  </si>
  <si>
    <t>0.113</t>
  </si>
  <si>
    <t>0.008721</t>
  </si>
  <si>
    <t>0.982</t>
  </si>
  <si>
    <t>-3.0938</t>
  </si>
  <si>
    <t>0.013669</t>
  </si>
  <si>
    <t>-13.29</t>
  </si>
  <si>
    <t>11.509</t>
  </si>
  <si>
    <t>104.6391</t>
  </si>
  <si>
    <t>0.04739549</t>
  </si>
  <si>
    <t>2.81</t>
  </si>
  <si>
    <t>-1.019</t>
  </si>
  <si>
    <t>0.012826</t>
  </si>
  <si>
    <t>2.29</t>
  </si>
  <si>
    <t>0.64</t>
  </si>
  <si>
    <t>2.72</t>
  </si>
  <si>
    <t xml:space="preserve">  5.50</t>
  </si>
  <si>
    <t xml:space="preserve">  5.70</t>
  </si>
  <si>
    <t xml:space="preserve">  6.73</t>
  </si>
  <si>
    <t xml:space="preserve">  9.83</t>
  </si>
  <si>
    <t xml:space="preserve">  2.7</t>
  </si>
  <si>
    <t xml:space="preserve">  0.43</t>
  </si>
  <si>
    <t xml:space="preserve">  0.16</t>
  </si>
  <si>
    <t xml:space="preserve">  -2.29</t>
  </si>
  <si>
    <t xml:space="preserve">  -4.59</t>
  </si>
  <si>
    <t xml:space="preserve">  1.26</t>
  </si>
  <si>
    <t>-8.0</t>
  </si>
  <si>
    <t>-13.68</t>
  </si>
  <si>
    <t>-26.9</t>
  </si>
  <si>
    <t>-39.6</t>
  </si>
  <si>
    <t>-log_k  -10.359</t>
  </si>
  <si>
    <t>2.31</t>
  </si>
  <si>
    <t>-8.96</t>
  </si>
  <si>
    <t>-28.4</t>
  </si>
  <si>
    <t>-41.2</t>
  </si>
  <si>
    <t>0.43</t>
  </si>
  <si>
    <t>0.45</t>
  </si>
  <si>
    <t>0.5</t>
  </si>
  <si>
    <t>0.2</t>
  </si>
  <si>
    <t xml:space="preserve">-log_k  -7.48  </t>
  </si>
  <si>
    <t>5.3</t>
  </si>
  <si>
    <t>9.63</t>
  </si>
  <si>
    <t>2.1</t>
  </si>
  <si>
    <t>3.28</t>
  </si>
  <si>
    <t>-log_k  -0.58</t>
  </si>
  <si>
    <t>-log_k  -0.98</t>
  </si>
  <si>
    <t>-10.08</t>
  </si>
  <si>
    <t>-20.35</t>
  </si>
  <si>
    <t>-33.3</t>
  </si>
  <si>
    <t>-47.35</t>
  </si>
  <si>
    <t>-log_k  -9.39</t>
  </si>
  <si>
    <t>-log_k  -7.404</t>
  </si>
  <si>
    <t>1.98</t>
  </si>
  <si>
    <t>2.6</t>
  </si>
  <si>
    <t>2.4</t>
  </si>
  <si>
    <t>2.9</t>
  </si>
  <si>
    <t>6.4</t>
  </si>
  <si>
    <t>1.5</t>
  </si>
  <si>
    <t>2.46</t>
  </si>
  <si>
    <t>-7.71</t>
  </si>
  <si>
    <t>-17.12</t>
  </si>
  <si>
    <t>-28.06</t>
  </si>
  <si>
    <t>-39.7</t>
  </si>
  <si>
    <t>-6.36</t>
  </si>
  <si>
    <t>1.6</t>
  </si>
  <si>
    <t>1.8</t>
  </si>
  <si>
    <t>1.7</t>
  </si>
  <si>
    <t>1.38</t>
  </si>
  <si>
    <t>7.24</t>
  </si>
  <si>
    <t>10.64</t>
  </si>
  <si>
    <t>2.75</t>
  </si>
  <si>
    <t>3.47</t>
  </si>
  <si>
    <t>-log_k  -23.88</t>
  </si>
  <si>
    <t>1.17</t>
  </si>
  <si>
    <t>-8.48</t>
  </si>
  <si>
    <t>-171.9065</t>
  </si>
  <si>
    <t>-0.077993</t>
  </si>
  <si>
    <t>2839.319</t>
  </si>
  <si>
    <t>71.595</t>
  </si>
  <si>
    <t>-8.336</t>
  </si>
  <si>
    <t>-171.9773</t>
  </si>
  <si>
    <t>2903.293</t>
  </si>
  <si>
    <t>-17.09</t>
  </si>
  <si>
    <t>-10.89</t>
  </si>
  <si>
    <t>-11.13</t>
  </si>
  <si>
    <t>-9.271</t>
  </si>
  <si>
    <t>155.0305</t>
  </si>
  <si>
    <t>-7239.594</t>
  </si>
  <si>
    <t>-56.58638</t>
  </si>
  <si>
    <t>-8.562</t>
  </si>
  <si>
    <t>607.642</t>
  </si>
  <si>
    <t>0.121098</t>
  </si>
  <si>
    <t>-20011.25</t>
  </si>
  <si>
    <t>-236.4948</t>
  </si>
  <si>
    <t>-4.58</t>
  </si>
  <si>
    <t>68.2401</t>
  </si>
  <si>
    <t>-3221.51</t>
  </si>
  <si>
    <t>-25.0627</t>
  </si>
  <si>
    <t>-4.36</t>
  </si>
  <si>
    <t>-6.63</t>
  </si>
  <si>
    <t>-14805.9622</t>
  </si>
  <si>
    <t>-2.4660924</t>
  </si>
  <si>
    <t>756968.533</t>
  </si>
  <si>
    <t>5436.3588</t>
  </si>
  <si>
    <t>-40553604.0</t>
  </si>
  <si>
    <t>-9.97</t>
  </si>
  <si>
    <t xml:space="preserve"> -3.421</t>
  </si>
  <si>
    <t>-10.6</t>
  </si>
  <si>
    <t>66.348</t>
  </si>
  <si>
    <t>-4298.2</t>
  </si>
  <si>
    <t>-25.271</t>
  </si>
  <si>
    <t>-2.71</t>
  </si>
  <si>
    <t>-0.26</t>
  </si>
  <si>
    <t>-731.0</t>
  </si>
  <si>
    <t>-3.55</t>
  </si>
  <si>
    <t>-0.09</t>
  </si>
  <si>
    <t>-1032.0</t>
  </si>
  <si>
    <t>-3.98</t>
  </si>
  <si>
    <t>0.41</t>
  </si>
  <si>
    <t>-1309.0</t>
  </si>
  <si>
    <t xml:space="preserve">  8.11</t>
  </si>
  <si>
    <t xml:space="preserve"> 10.8</t>
  </si>
  <si>
    <t xml:space="preserve">  7.435</t>
  </si>
  <si>
    <t>-18.002</t>
  </si>
  <si>
    <t>-19.714</t>
  </si>
  <si>
    <t>-20.573</t>
  </si>
  <si>
    <t>12.703</t>
  </si>
  <si>
    <t>68.38</t>
  </si>
  <si>
    <t>-45.027</t>
  </si>
  <si>
    <t>21.399</t>
  </si>
  <si>
    <t>-40.267</t>
  </si>
  <si>
    <t>32.2</t>
  </si>
  <si>
    <t>13.248</t>
  </si>
  <si>
    <t>10217.1</t>
  </si>
  <si>
    <t>-6.1894</t>
  </si>
  <si>
    <t>15.760</t>
  </si>
  <si>
    <t>18.66</t>
  </si>
  <si>
    <t>-4.008</t>
  </si>
  <si>
    <t>-delta_h</t>
  </si>
  <si>
    <t>4.891</t>
  </si>
  <si>
    <t>-18.479</t>
  </si>
  <si>
    <t>-3.915</t>
  </si>
  <si>
    <t>-4.648</t>
  </si>
  <si>
    <t>4.882</t>
  </si>
  <si>
    <t>-36.0</t>
  </si>
  <si>
    <t>41.38</t>
  </si>
  <si>
    <t>61.03</t>
  </si>
  <si>
    <t>25.34</t>
  </si>
  <si>
    <t>15.2</t>
  </si>
  <si>
    <t xml:space="preserve">   0.900</t>
  </si>
  <si>
    <t xml:space="preserve"> -919.55</t>
  </si>
  <si>
    <t>-1.468</t>
  </si>
  <si>
    <t>-log_k   -2.8983</t>
  </si>
  <si>
    <t xml:space="preserve">   -3.1050</t>
  </si>
  <si>
    <t xml:space="preserve"> -3.1864</t>
  </si>
  <si>
    <t xml:space="preserve">   -7.9759</t>
  </si>
  <si>
    <t xml:space="preserve">   1.7966</t>
  </si>
  <si>
    <t>-2.209</t>
  </si>
  <si>
    <t>1.447</t>
  </si>
  <si>
    <t>-0.004153</t>
  </si>
  <si>
    <t>-214949.0</t>
  </si>
  <si>
    <t>-1.4</t>
  </si>
  <si>
    <t>-9.21</t>
  </si>
  <si>
    <t>11.5</t>
  </si>
  <si>
    <t>-10.0</t>
  </si>
  <si>
    <t>-11.618</t>
  </si>
  <si>
    <t>289</t>
  </si>
  <si>
    <t>15.33</t>
  </si>
  <si>
    <t>13.65</t>
  </si>
  <si>
    <t>315</t>
  </si>
  <si>
    <t>-12.1</t>
  </si>
  <si>
    <t>328</t>
  </si>
  <si>
    <t>9.06</t>
  </si>
  <si>
    <t>329</t>
  </si>
  <si>
    <t>-0.1</t>
  </si>
  <si>
    <t>365</t>
  </si>
  <si>
    <t>-13.13</t>
  </si>
  <si>
    <t>384</t>
  </si>
  <si>
    <t>-7.79</t>
  </si>
  <si>
    <t>389</t>
  </si>
  <si>
    <t>8.15</t>
  </si>
  <si>
    <t>-delta_h  -4.3</t>
  </si>
  <si>
    <t>-0.08</t>
  </si>
  <si>
    <t>-delta_h  -2.4</t>
  </si>
  <si>
    <t>0.8</t>
  </si>
  <si>
    <t>0.165</t>
  </si>
  <si>
    <t>0.91</t>
  </si>
  <si>
    <t>5.26</t>
  </si>
  <si>
    <t>0.52</t>
  </si>
  <si>
    <t>0.44</t>
  </si>
  <si>
    <t>1.05</t>
  </si>
  <si>
    <t>0.89</t>
  </si>
  <si>
    <t>7.29</t>
  </si>
  <si>
    <t>-8.93</t>
  </si>
  <si>
    <t>4.97</t>
  </si>
  <si>
    <t>-log_k -5.85</t>
  </si>
  <si>
    <t>5.01</t>
  </si>
  <si>
    <t>-log_k -6.58</t>
  </si>
  <si>
    <t>-log_k -17.6</t>
  </si>
  <si>
    <t>5.46</t>
  </si>
  <si>
    <t>-7.2</t>
  </si>
  <si>
    <t>0.47</t>
  </si>
  <si>
    <t>-2.91</t>
  </si>
  <si>
    <t>0.99</t>
  </si>
  <si>
    <t>-1.99</t>
  </si>
  <si>
    <t>2.89</t>
  </si>
  <si>
    <t>4.65</t>
  </si>
  <si>
    <t>0.3</t>
  </si>
  <si>
    <t>-log_k -4.6</t>
  </si>
  <si>
    <t>-log_k -3.5</t>
  </si>
  <si>
    <t>-0.95</t>
  </si>
  <si>
    <t>-log_k -2.98</t>
  </si>
  <si>
    <t>-log_k -11.55</t>
  </si>
  <si>
    <t>31.29</t>
  </si>
  <si>
    <t>25.39</t>
  </si>
  <si>
    <t>17.72</t>
  </si>
  <si>
    <t>0.62</t>
  </si>
  <si>
    <t>7.78</t>
  </si>
  <si>
    <t>0.79</t>
  </si>
  <si>
    <t>8.7</t>
  </si>
  <si>
    <t>12.56</t>
  </si>
  <si>
    <t>20.62</t>
  </si>
  <si>
    <t xml:space="preserve"> 0.075</t>
  </si>
  <si>
    <t>-gamma  5.0  0</t>
  </si>
  <si>
    <t xml:space="preserve">  0.015</t>
  </si>
  <si>
    <t>3.63  0.017 # cf. pitzer.dat</t>
  </si>
  <si>
    <t>1.27</t>
  </si>
  <si>
    <t>-delta_h 8.91 kcal</t>
  </si>
  <si>
    <t>-log_k  -0.25</t>
  </si>
  <si>
    <t>-delta_h  -1 kcal</t>
  </si>
  <si>
    <t>-analytic  -7.14 6.11e-3  75 0 0 -1.79e-5  # Howell et al., 1992, JCED 37, 464.</t>
  </si>
  <si>
    <t xml:space="preserve">  1.570</t>
  </si>
  <si>
    <t>-delta_h  1.37</t>
  </si>
  <si>
    <t>#-analytic -713.4616   -.1201241   37302.21    262.4583    -2106915.</t>
  </si>
  <si>
    <t>-P_c   72.86 # critical P, atm</t>
  </si>
  <si>
    <t xml:space="preserve">#  list of modifications: </t>
  </si>
  <si>
    <t xml:space="preserve">#  end of list of modifications </t>
  </si>
  <si>
    <t xml:space="preserve"># begin modification stimela.dat </t>
  </si>
  <si>
    <t>[N-3]</t>
  </si>
  <si>
    <t>[N-3]H4+</t>
  </si>
  <si>
    <t>NH4</t>
  </si>
  <si>
    <t>[Fe+2]</t>
  </si>
  <si>
    <t>[Fe+2]+2</t>
  </si>
  <si>
    <t>[Mn+2]</t>
  </si>
  <si>
    <t>[Mn+2]+2</t>
  </si>
  <si>
    <t># end modification stimela.dat</t>
  </si>
  <si>
    <t>[C-4]</t>
  </si>
  <si>
    <t>[C-4]H4</t>
  </si>
  <si>
    <t>[S-2]</t>
  </si>
  <si>
    <t>H2[S-2]</t>
  </si>
  <si>
    <t>H2S</t>
  </si>
  <si>
    <t>[N-3]H4+ = [N-3]H4+</t>
  </si>
  <si>
    <t>[Fe+2]+2 = [Fe+2]+2</t>
  </si>
  <si>
    <t>[Mn+2]+2 = [Mn+2]+2</t>
  </si>
  <si>
    <t>[C-4]H4 = [C-4]H4 # CH4</t>
  </si>
  <si>
    <t>H2[S-2] = H2[S-2] # H2S</t>
  </si>
  <si>
    <t>H2[S-2] = H[S-2]- + H+</t>
  </si>
  <si>
    <t>[N-3]H4+ = [N-3]H3 + H+</t>
  </si>
  <si>
    <t>[N-3]H4+ + SO4-2 = [N-3]H4SO4-</t>
  </si>
  <si>
    <t>delta_h</t>
  </si>
  <si>
    <t>kJ</t>
  </si>
  <si>
    <t xml:space="preserve"># adding Vaterite from Aragonite according Standard Methods 2330 (2010) </t>
  </si>
  <si>
    <t>Vaterite</t>
  </si>
  <si>
    <t xml:space="preserve">   -8.336  # overruled by -analytic</t>
  </si>
  <si>
    <t>delta_h -2.589 kcal  # overruled by -analytic</t>
  </si>
  <si>
    <t>-analytic       -172.1295     -0.077993      3074.688      71.595</t>
  </si>
  <si>
    <t>-Vm 39.41 cm3/mol # MW (100.09 g/mol) / rho (2.54 g/cm3)</t>
  </si>
  <si>
    <t># uniform notation of elements in redox-uncoupled gases</t>
  </si>
  <si>
    <t>[N-3]H3(g)</t>
  </si>
  <si>
    <t>[N-3]H3 = [N-3]H3</t>
  </si>
  <si>
    <t>[C-4]H4(g)</t>
  </si>
  <si>
    <t>[C-4]H4 = [C-4]H4</t>
  </si>
  <si>
    <t>H2[S-2](g)</t>
  </si>
  <si>
    <t>H2[S-2]  =  H+ + H[S-2]-</t>
  </si>
  <si>
    <t>[N-3]H4+ + X- = [N-3]H4X</t>
  </si>
  <si>
    <t>#  under development by Peter de Moel (Omnisys) for Stimela platform at Delft University of Technology</t>
  </si>
  <si>
    <t>Run Control</t>
  </si>
  <si>
    <t>Input</t>
  </si>
  <si>
    <t>Database</t>
  </si>
  <si>
    <t>Input code</t>
  </si>
  <si>
    <t>External file (optional)</t>
  </si>
  <si>
    <t>Return-sheet</t>
  </si>
  <si>
    <t>phreeqc.out</t>
  </si>
  <si>
    <t>Excel-sheet (name)</t>
  </si>
  <si>
    <t>#  - added [N-3] (with master species [N-3]H4+) as alternative for redox-uncoupled Amm (with master species AmmH+)</t>
  </si>
  <si>
    <t>#  - added [C-4] and [S-2] (with master species [C-4]H4 and H2[S-2]) as alternatives for redox-uncoupled Mtg and Sg)</t>
  </si>
  <si>
    <t>#  - added solid Vaterite (CaCO3) (included in Standard Methods 2330 (2010))</t>
  </si>
  <si>
    <t># redox_uncoupled elements Amm (NH3), Mtg (CH4) and Sg (H2S) will confuse novice users / students</t>
  </si>
  <si>
    <t># replaced with uniform notation for redox-uncoupled (inert) elements: [N-3], [C-4] and [S-2]</t>
  </si>
  <si>
    <t xml:space="preserve"># Amm = [N-3]H3 </t>
  </si>
  <si>
    <t># Mtg = [C-4]H4</t>
  </si>
  <si>
    <t># Sg  = H2[S-2]</t>
  </si>
  <si>
    <t xml:space="preserve"># uniform notation omitted for Oxg (N2), Hdg (H2) and Ntg (N2), to keep compliance with phreeqc.dat   </t>
  </si>
  <si>
    <t>-Vm  -0.3456  -7.252  6.149  -2.479  1.239  5  1.60  -57.1  -6.12e-3  1 # ref. 1</t>
  </si>
  <si>
    <t>-Vm  -1.410  -8.6  11.13  -2.39  1.332  5.5  1.29  -32.9  -5.86e-3  1 # ref. 1</t>
  </si>
  <si>
    <t>-Vm   2.28  -4.38  -4.1  -0.586  0.09  4  0.3  52  -3.33e-3  0.566 # ref. 1</t>
  </si>
  <si>
    <t># -Vm   2.28  -4.38  -4.1  -0.586  0.09  4  0.3  52  -3.33e-3  0.45</t>
  </si>
  <si>
    <t>-Vm  3.322  -1.473  6.534  -2.712  9.06e-2  3.5  0  29.7  0  1 # ref. 1</t>
  </si>
  <si>
    <t>-Vm  -0.3255  -9.687  1.536  -2.379  0.3033  6  -4.21e-2  39.7  0  1 # ref. 1</t>
  </si>
  <si>
    <t>-Vm  -1.10  -8.03  4.08  -2.45  1.4  6  8.07  0  -1.51e-2  0.118 # ref. 2</t>
  </si>
  <si>
    <t>-Vm   -2.28  -17.1  10.9  -2.07  2.87  9  0  0  5.5e-3  1 # ref. 2 and Barta and Hepler, 1986, Can. J.C. 64, 353.</t>
  </si>
  <si>
    <t>-Vm  2.063  -10.06  1.9534  -2.36  0.4218  5  1.58  -12.03  -8.35e-3  1 # ref. 1</t>
  </si>
  <si>
    <t>-Vm  -1.57e-2  -10.15  10.18  -2.36  0.860  5.26  0.859  -27.0  -4.1e-3  1.97 # ref. 1</t>
  </si>
  <si>
    <t>-Vm  4.465  4.801  4.325  -2.847  1.748  0  -0.331  20.16  0  1 # ref. 1</t>
  </si>
  <si>
    <t>-Vm  5.95  0  0  -5.67  6.85  0  1.37  106  -0.0343  1 # ref. 1</t>
  </si>
  <si>
    <t>-Vm  8.0  2.3  -46.04  6.245  3.82  0  0  0  0  1 # ref. 1</t>
  </si>
  <si>
    <t>-Vm  6.32  6.78  0  -3.06  0.346  0  0.93  0  -0.012  1 # ref. 1</t>
  </si>
  <si>
    <t>-Vm  4.837  2.345  5.522  -2.88 1.096  3  -1.456  75.0  7.17e-3  1 # ref. 1</t>
  </si>
  <si>
    <t>-Vm   1.24  -9.07  9.31  -2.4  5.61  0  0  0  -1.41e-2  1 # ref. 2</t>
  </si>
  <si>
    <t>-Vm   0.928  1.36  6.27  -2.84  1.84  0  0  -0.318  0  1 # ref. 2</t>
  </si>
  <si>
    <t>-Vm  -0.419  -0.069  13.16  -2.78  0.416  0  0.296  -12.4  -2.74e-3  1.26 # ref. 2 and Ellis, 1968, J. Chem. Soc. A, 1138</t>
  </si>
  <si>
    <t>-Vm   6.72  2.85  4.21  -3.14  1.38  0  -9.56e-2  7.08  -1.56e-3  1 # ref. 2</t>
  </si>
  <si>
    <t>-Vm  -1.96  -10.4  14.3  -2.35  1.46  5  -1.43  24  1.67e-2  1.11 # ref. 2</t>
  </si>
  <si>
    <t>-Vm   1.63  -10.7  1.01  -2.34  1.47  5  0  0  0  1 # ref. 2</t>
  </si>
  <si>
    <t>-Vm   -1.13  -10.5  7.29  -2.35  1.61  6  9.78e-2  0  3.42e-3  1 # ref. 2</t>
  </si>
  <si>
    <t>-Vm  -9.66  28.5  80.0 -22.9 1.89 0 1.09 0 0 1 # ref. 1</t>
  </si>
  <si>
    <t>-Vm  8.472  0  -11.5  0  1.56  0  0  146  3.16e-3  1 # ref. 1</t>
  </si>
  <si>
    <t>-Vm 8.2 9.2590  2.1108  -3.1618 1.1748  0 -0.3 15 0 1 # ref. 1</t>
  </si>
  <si>
    <t>-Vm   6.69  2.8  3.58  -2.88  1.43 # ref. 2</t>
  </si>
  <si>
    <t>-Vm   14.0  0  -35.2  0  0  0  12.3  0  -0.141  1 # ref. 2</t>
  </si>
  <si>
    <t>-Vm   3.52  1.09  8.39  -2.82  3.34  0  0  0  0  1 # ref. 2</t>
  </si>
  <si>
    <t>-Vm   5.58  8.06  12.2  -3.11  1.3  0  0  0  1.62e-2  1 # ref. 2</t>
  </si>
  <si>
    <t>PO4-3 + 3H+ = H3PO4</t>
  </si>
  <si>
    <t>21.721 # log_k and delta_h from minteq.v4.dat, NIST46.3</t>
  </si>
  <si>
    <t>-Vm   7.47  12.4  6.29  -3.29  0 # ref. 2</t>
  </si>
  <si>
    <t># Ca+2 + F- = CaF+</t>
  </si>
  <si>
    <t># -log_k</t>
  </si>
  <si>
    <t xml:space="preserve"># -gamma  5.5  0.0 </t>
  </si>
  <si>
    <t># -Vm  .9846  -5.3773  7.8635  -2.5567  .6911 5.5 # supcrt</t>
  </si>
  <si>
    <t>-Vm  3.89  -8.23e-4  20  -9.44  3.02  9.05e-3  3.07  0  0.0233  1 # ref. 1</t>
  </si>
  <si>
    <t>-Vm  0.431 # ref. 1</t>
  </si>
  <si>
    <t>-Vm  1e-5  16.4  -0.0678  -1.05  4.14  0  6.86  0  0.0242  0.53 # ref. 1</t>
  </si>
  <si>
    <t>-Vm    5.2  8.1  13  -3  0.9  0  0  1.62e-2  1 # ref. 2</t>
  </si>
  <si>
    <t>-Vm  6.8  7.06 3.0   -2.07  1.1  0  0  0  0  1 # ref. 1</t>
  </si>
  <si>
    <t>-Vm   5.4  8.1  19  -3.1  0.7  0  0  0  1.62e-2  1 # ref. 2</t>
  </si>
  <si>
    <t>-gamma  5.0 0</t>
  </si>
  <si>
    <t>-Vm   -13  0  123 # ref. 2</t>
  </si>
  <si>
    <t>-Vm   7.25  -1.08  -25.8  -2.73  3.99  5  0  0  0  1 # ref. 2</t>
  </si>
  <si>
    <t>-Vm   1e-5  0  144 # ref. 2</t>
  </si>
  <si>
    <t>-Vm   11.8  0  0  0  2.4  0  0  0  3.6e-2  1 # ref. 2</t>
  </si>
  <si>
    <t>-Vm  -1.31  -1.83  62.3  -2.7 # ref. 2</t>
  </si>
  <si>
    <t>-Vm  6.16  0  29.4  0  0.9 # ref. 2</t>
  </si>
  <si>
    <t>-Vm   -1.46  -11.4  10.2  -2.31  1.67  5.4  0  0  0  1  # ref. 2 and Barta and Hepler, 1986, Can. J. Chem. 64, 353.</t>
  </si>
  <si>
    <t>-gamma  4.0  0</t>
  </si>
  <si>
    <t>-Vm   -4.19  0  30.4  0  0  4  0  0  1.94e-2  1 # ref. 2</t>
  </si>
  <si>
    <t>-Vm   26.8  0  -136 # ref. 2</t>
  </si>
  <si>
    <t>-analytical  2.497  0.0  -3833.0</t>
  </si>
  <si>
    <t>-Vm   5.21  0  -14.6 # ref. 2</t>
  </si>
  <si>
    <t>-Vm   14.8  -3.91  -105.7  -2.62  0.203  4  0  0  -5.05e-2  1 # ref. 2</t>
  </si>
  <si>
    <t>-Vm   -10.1  4.57  241  -2.97  -1e-3 # ref. 2</t>
  </si>
  <si>
    <t xml:space="preserve">-Vm   0.772  15.5  -0.349  -3.42  1.25  0  -7.77  0  0  1 # ref. 2 </t>
  </si>
  <si>
    <t>-Vm   28.42  28  -5.26  -3.94  2.67  0  0  0  4.62e-2 1 # ref. 2</t>
  </si>
  <si>
    <t>-Vm   2.51  0  18.8 # ref. 2</t>
  </si>
  <si>
    <t>-Vm    10.9  0  -98.7  0  0  0  24  0 -0.236  1 # ref. 2</t>
  </si>
  <si>
    <t>-Vm   5.95  0  -1.11  0  2.67  7  0  0  1.53e-2  1 # ref. 2</t>
  </si>
  <si>
    <t>-Vm   5.69  0  -30.2  0  0  6  0  0  0.112  1 # ref. 2</t>
  </si>
  <si>
    <t>-Vm   5.53 # ref. 2</t>
  </si>
  <si>
    <t>-Vm   4.6  0  83.9  0  0  0  0  0  0  1 # ref. 2</t>
  </si>
  <si>
    <t>-Vm   10.4  0  57.9 # ref. 2</t>
  </si>
  <si>
    <t>-Vm   -6.29  0  -93  0  9.5  7  0  0  0  1 # ref. 2</t>
  </si>
  <si>
    <t>-Vm  2.8934  -.7165  6.0316  -2.7494  .1281 6 # supcrt</t>
  </si>
  <si>
    <t>-Vm  6.5402  8.1879  2.5318  -3.1175  -.0300 # supcrt</t>
  </si>
  <si>
    <t>-Vm  11.0396  19.1743  -1.7863  -3.5717  .7356 # supcrt</t>
  </si>
  <si>
    <t>-Vm  16.4150  32.2997  -6.9452  -4.1143  2.3118 # supcrt</t>
  </si>
  <si>
    <t>-delta_h  8.5</t>
  </si>
  <si>
    <t># -analytic     3.984     0.0</t>
  </si>
  <si>
    <t>4.0  0.153</t>
  </si>
  <si>
    <t>-gamma 0.0  0</t>
  </si>
  <si>
    <t>#   a0 is the ion-size parameter in the extended Debye-Hückel equation:</t>
  </si>
  <si>
    <t># For details, consult ref. 1.</t>
  </si>
  <si>
    <t># ref. 2: Procedures from ref. 1 using data compiled by Laliberté, 2009, J. Chem. Eng. Data 54, 1725.</t>
  </si>
  <si>
    <t>PHREEQXCEL requires:</t>
  </si>
  <si>
    <t>- IphreeqCOM module</t>
  </si>
  <si>
    <t>- Microsoft Excel</t>
  </si>
  <si>
    <t>AC4E - PHREEQXCEL</t>
  </si>
  <si>
    <t>(version 2007 or higher)</t>
  </si>
  <si>
    <t xml:space="preserve"># uncommented Amm definitions </t>
  </si>
  <si>
    <t>Amm</t>
  </si>
  <si>
    <t>AmmH+ = AmmH+</t>
  </si>
  <si>
    <t>AmmH+ = Amm + H+</t>
  </si>
  <si>
    <t xml:space="preserve"># definition [N-3]H3 </t>
  </si>
  <si>
    <t>AmmH+ + SO4-2 = AmmHSO4-</t>
  </si>
  <si>
    <t xml:space="preserve"># definition [N-3]H4SO4- </t>
  </si>
  <si>
    <t>Amm(g)</t>
  </si>
  <si>
    <t xml:space="preserve"># end modification stimela.dat </t>
  </si>
  <si>
    <t xml:space="preserve"># definition [N-3]H4X </t>
  </si>
  <si>
    <t># 16.0</t>
  </si>
  <si>
    <t>15.999</t>
  </si>
  <si>
    <t># 40.08</t>
  </si>
  <si>
    <t>40.078</t>
  </si>
  <si>
    <t># 24.312</t>
  </si>
  <si>
    <t>24.305</t>
  </si>
  <si>
    <t># 22.9898</t>
  </si>
  <si>
    <t>22.990</t>
  </si>
  <si>
    <t># 39.102</t>
  </si>
  <si>
    <t>39.098</t>
  </si>
  <si>
    <t># 55.847</t>
  </si>
  <si>
    <t>55.845</t>
  </si>
  <si>
    <t># 26.9815</t>
  </si>
  <si>
    <t>26.982</t>
  </si>
  <si>
    <t># 137.34</t>
  </si>
  <si>
    <t>137.33</t>
  </si>
  <si>
    <t># 28.0843</t>
  </si>
  <si>
    <t>28.085</t>
  </si>
  <si>
    <t># 35.453</t>
  </si>
  <si>
    <t>35.45</t>
  </si>
  <si>
    <t># 12.0111</t>
  </si>
  <si>
    <t>12.011</t>
  </si>
  <si>
    <t># 50.05</t>
  </si>
  <si>
    <t>50.043</t>
  </si>
  <si>
    <t># 32.064</t>
  </si>
  <si>
    <t>32.06</t>
  </si>
  <si>
    <t># 14.0067</t>
  </si>
  <si>
    <t>14.007</t>
  </si>
  <si>
    <t>17.031</t>
  </si>
  <si>
    <t># 30.9738</t>
  </si>
  <si>
    <t>30.974</t>
  </si>
  <si>
    <t># 18.9984</t>
  </si>
  <si>
    <t>18.998</t>
  </si>
  <si>
    <t># 6.939</t>
  </si>
  <si>
    <t>6.94</t>
  </si>
  <si>
    <t># 65.37</t>
  </si>
  <si>
    <t>65.38</t>
  </si>
  <si>
    <t># 112.4</t>
  </si>
  <si>
    <t>112.41</t>
  </si>
  <si>
    <t># 207.19</t>
  </si>
  <si>
    <t>207.2</t>
  </si>
  <si>
    <t># 2.016  H2 gas</t>
  </si>
  <si>
    <t># 32  O2 gas</t>
  </si>
  <si>
    <t>2.016</t>
  </si>
  <si>
    <t>31.998</t>
  </si>
  <si>
    <t># 16.032 CH4 gas</t>
  </si>
  <si>
    <t>16.043</t>
  </si>
  <si>
    <t># 34.08</t>
  </si>
  <si>
    <t>34.076</t>
  </si>
  <si>
    <t># 28.0134  N2 gas</t>
  </si>
  <si>
    <t>28.014</t>
  </si>
  <si>
    <t>#  Stimela is focussed on modelling for water and waste water treatment</t>
  </si>
  <si>
    <t>NH4+</t>
  </si>
  <si>
    <t>#  - added [Fe+2], [Mn+2] and [N+3] (with master species [Fe+2]+2 , [Mn+2]+2 and [N+3]O2-) for redox-uncoupled Fe+2, Mn+2 and NO2-</t>
  </si>
  <si>
    <t>#  - uncommented defintions for Amm (for using Tony Appelo's input files)</t>
  </si>
  <si>
    <t># added redox-uncoupled (inert) elements: [Fe+2], [Mn+2] and [N+3]</t>
  </si>
  <si>
    <t>[N+3]</t>
  </si>
  <si>
    <t>[N+3]O2-</t>
  </si>
  <si>
    <t># added [N-3]H4+, [N+3]O2-, [Fe+2]+2 and [Mn+2]+2</t>
  </si>
  <si>
    <t>[N+3]O2- = [N+3]O2-</t>
  </si>
  <si>
    <t>-Omega -0.225</t>
  </si>
  <si>
    <t>-T_c  33.2 ; -P_c   12.80 ; -Omega -0.225</t>
  </si>
  <si>
    <t xml:space="preserve">PRINT </t>
  </si>
  <si>
    <t>-alkalinity</t>
  </si>
  <si>
    <t xml:space="preserve">true     </t>
  </si>
  <si>
    <t xml:space="preserve"># prints species that contribute to alkalinity. Default: false </t>
  </si>
  <si>
    <t>SELECTED_OUTPUT</t>
  </si>
  <si>
    <t># SELECTED_OUTPUT 1</t>
  </si>
  <si>
    <t>-reset</t>
  </si>
  <si>
    <t xml:space="preserve">false    </t>
  </si>
  <si>
    <t># overwrites the default true values</t>
  </si>
  <si>
    <t>true</t>
  </si>
  <si>
    <t># extra numerical precision in this selected output (12 decimal places, default is 3 or 4).</t>
  </si>
  <si>
    <t>-simulation</t>
  </si>
  <si>
    <t># prints simulation number</t>
  </si>
  <si>
    <t>-state</t>
  </si>
  <si>
    <t># prints the type of calculation performed</t>
  </si>
  <si>
    <t>-solution</t>
  </si>
  <si>
    <t xml:space="preserve">true  </t>
  </si>
  <si>
    <t># prints solution number</t>
  </si>
  <si>
    <t>-step</t>
  </si>
  <si>
    <t xml:space="preserve"># prints reaction step number for batch-reaction </t>
  </si>
  <si>
    <t>-pH</t>
  </si>
  <si>
    <t># prints pH</t>
  </si>
  <si>
    <t>-pe</t>
  </si>
  <si>
    <t># prints pe</t>
  </si>
  <si>
    <t>-temperature</t>
  </si>
  <si>
    <t xml:space="preserve"># prints temperature (Celsius). </t>
  </si>
  <si>
    <t xml:space="preserve"># prints alkalinity (eq/kgw) </t>
  </si>
  <si>
    <t>-totals</t>
  </si>
  <si>
    <t>C Cl S [N+3] N(5) P F Si</t>
  </si>
  <si>
    <t>-molalities</t>
  </si>
  <si>
    <t># species concentration (mol/kgw) (name follows =-sign under SPECIES)</t>
  </si>
  <si>
    <t>-saturation_indices</t>
  </si>
  <si>
    <t xml:space="preserve">Calcite Aragonite  Gypsum  Anhydrite  Dolomite Hydroxyapatite  </t>
  </si>
  <si>
    <t># SI-values for PHASES</t>
  </si>
  <si>
    <t>USER_PUNCH</t>
  </si>
  <si>
    <t># USER_PUNCH 1</t>
  </si>
  <si>
    <t>-headings</t>
  </si>
  <si>
    <t>-start</t>
  </si>
  <si>
    <t>PUNCH RHO</t>
  </si>
  <si>
    <t># Density in kg/L</t>
  </si>
  <si>
    <t>PUNCH TOT("water")</t>
  </si>
  <si>
    <t># Mass of water in kg</t>
  </si>
  <si>
    <t>PUNCH SOLN_VOL</t>
  </si>
  <si>
    <t># Volume of solution in L</t>
  </si>
  <si>
    <t>PUNCH TOT("water")/SOLN_VOL</t>
  </si>
  <si>
    <t># Molality to molarity factor in kgw/L</t>
  </si>
  <si>
    <t>PUNCH PERCENT_ERROR</t>
  </si>
  <si>
    <t># Error in %</t>
  </si>
  <si>
    <t xml:space="preserve">PUNCH CHARGE_BALANCE </t>
  </si>
  <si>
    <t># equal to TOTMOLE("charge")</t>
  </si>
  <si>
    <t>Anion = ( TOT("charge")/(PERCENT_ERROR/100) - TOT("charge") ) /2</t>
  </si>
  <si>
    <t xml:space="preserve"># Calculate Anion concentration from Charge Balance (=Cat-An) and Error (=(Cat-An)/(Cat+An)) </t>
  </si>
  <si>
    <t xml:space="preserve">PUNCH ( Anion + TOT("charge") ) </t>
  </si>
  <si>
    <t># Cation concentration from TOT("Charge") and "Anion" in eq/kgw</t>
  </si>
  <si>
    <t xml:space="preserve">PUNCH Anion </t>
  </si>
  <si>
    <t># Anion concentration in eq/kgw</t>
  </si>
  <si>
    <t>PUNCH MU</t>
  </si>
  <si>
    <t># Ionic strength in mol/kgw</t>
  </si>
  <si>
    <t>PUNCH SC/10</t>
  </si>
  <si>
    <t># Elect. Conductivity in mS/m</t>
  </si>
  <si>
    <t>PUNCH PR_P("O2(g)") PR_P("Ntg(g)") PR_P("CO2(g)") PR_P("H2O(g)")</t>
  </si>
  <si>
    <t># Pressure (atm) of gas components in a Peng-Robinson GAS_PHASE</t>
  </si>
  <si>
    <t>PUNCH EQUI_DELTA("Calcite")/TOT("water")</t>
  </si>
  <si>
    <t># CCPP in mol/kgw</t>
  </si>
  <si>
    <t>PUNCH DESCRIPTION</t>
  </si>
  <si>
    <t># Description associated with current solution or current mixture</t>
  </si>
  <si>
    <t>-end</t>
  </si>
  <si>
    <t xml:space="preserve"># END </t>
  </si>
  <si>
    <t># with an END statement the declarations above are regarded as "Simulation 1"</t>
  </si>
  <si>
    <t xml:space="preserve">CaSO4 MgSO4 SO4-2 PO4-3 HPO4-2 H2PO4- H+ OH- </t>
  </si>
  <si>
    <t xml:space="preserve">O2 Oxg CO2 HCO3- CO3-2 Ca+2 CaHCO3+ CaCO3 Mg+2 MgHCO3+ MgCO3 </t>
  </si>
  <si>
    <t>O2(g) Ntg(g) CO2(g) H2O(g) Oxg(g)</t>
  </si>
  <si>
    <t xml:space="preserve">Ca Mg Na K Fe Mn [N-3] Al              </t>
  </si>
  <si>
    <t>SOLUTION 1</t>
  </si>
  <si>
    <t># element total concentration (mol/kgw) (name from 1st column under X_MASTER_SPECIES)</t>
  </si>
  <si>
    <t># With SELECTED_OUTPUT one SOLUTION is required to prevent a PHREEQC-error</t>
  </si>
  <si>
    <t>-high_precision</t>
  </si>
  <si>
    <t># Simulations</t>
  </si>
  <si>
    <t># Output (on sheets phreeqc.out + Output)</t>
  </si>
  <si>
    <t xml:space="preserve"># Database (modifications and/or additonal data) </t>
  </si>
  <si>
    <t># insert modifications and/or additonal data</t>
  </si>
  <si>
    <t>------------------------------------</t>
  </si>
  <si>
    <t>Reading input data for simulation 1.</t>
  </si>
  <si>
    <t>alkalinity</t>
  </si>
  <si>
    <t>reset</t>
  </si>
  <si>
    <t>high_precision</t>
  </si>
  <si>
    <t>simulation</t>
  </si>
  <si>
    <t>state</t>
  </si>
  <si>
    <t>solution</t>
  </si>
  <si>
    <t>step</t>
  </si>
  <si>
    <t>ph</t>
  </si>
  <si>
    <t>pe</t>
  </si>
  <si>
    <t>temperature</t>
  </si>
  <si>
    <t>totals</t>
  </si>
  <si>
    <t>molalities</t>
  </si>
  <si>
    <t>saturation_indices</t>
  </si>
  <si>
    <t>headings</t>
  </si>
  <si>
    <t>start</t>
  </si>
  <si>
    <t>10</t>
  </si>
  <si>
    <t>20</t>
  </si>
  <si>
    <t>30</t>
  </si>
  <si>
    <t>40</t>
  </si>
  <si>
    <t>60</t>
  </si>
  <si>
    <t>70</t>
  </si>
  <si>
    <t>80</t>
  </si>
  <si>
    <t>90</t>
  </si>
  <si>
    <t>100</t>
  </si>
  <si>
    <t>110</t>
  </si>
  <si>
    <t>120</t>
  </si>
  <si>
    <t>130</t>
  </si>
  <si>
    <t>140</t>
  </si>
  <si>
    <t>end</t>
  </si>
  <si>
    <t>-------------------------------------------</t>
  </si>
  <si>
    <t>Beginning of initial solution calculations.</t>
  </si>
  <si>
    <t>Initial solution 1.</t>
  </si>
  <si>
    <t>-----------------------------Solution composition------------------------------</t>
  </si>
  <si>
    <t>Elements           Molality       Moles</t>
  </si>
  <si>
    <t xml:space="preserve">Pure water     </t>
  </si>
  <si>
    <t>----------------------------Description of solution----------------------------</t>
  </si>
  <si>
    <t xml:space="preserve">                                       pH  =   7.000    </t>
  </si>
  <si>
    <t xml:space="preserve">                                       pe  =   4.000    </t>
  </si>
  <si>
    <t xml:space="preserve">                          Density (g/cm³)  =   0.99704</t>
  </si>
  <si>
    <t xml:space="preserve">                               Volume (L)  =   1.00297</t>
  </si>
  <si>
    <t xml:space="preserve">                        Activity of water  =   1.000</t>
  </si>
  <si>
    <t xml:space="preserve">                       Mass of water (kg)  =  1.000e+000</t>
  </si>
  <si>
    <t xml:space="preserve">                 Total alkalinity (eq/kg)  =  1.216e-009</t>
  </si>
  <si>
    <t xml:space="preserve">                    Total carbon (mol/kg)  =  0.000e+000</t>
  </si>
  <si>
    <t xml:space="preserve">                       Total CO2 (mol/kg)  =  0.000e+000</t>
  </si>
  <si>
    <t xml:space="preserve">                         Temperature (°C)  =  25.00</t>
  </si>
  <si>
    <t xml:space="preserve">                  Electrical balance (eq)  = -1.216e-009</t>
  </si>
  <si>
    <t xml:space="preserve"> Percent error, 100*(Cat-|An|)/(Cat+|An|)  =  -0.60</t>
  </si>
  <si>
    <t xml:space="preserve">                               Iterations  =   3</t>
  </si>
  <si>
    <t xml:space="preserve">                                  Total H  = 1.110186e+002</t>
  </si>
  <si>
    <t xml:space="preserve">                                  Total O  = 5.550930e+001</t>
  </si>
  <si>
    <t>----------------------------Distribution of species----------------------------</t>
  </si>
  <si>
    <t xml:space="preserve">                                               Log       Log       Log    mole V</t>
  </si>
  <si>
    <t xml:space="preserve">   Species          Molality    Activity  Molality  Activity     Gamma   cm³/mol</t>
  </si>
  <si>
    <t xml:space="preserve">   OH-            1.013e-007  1.012e-007    -6.995    -6.995    -0.000     -4.14</t>
  </si>
  <si>
    <t xml:space="preserve">   H+             1.000e-007  1.000e-007    -7.000    -7.000    -0.000      0.00</t>
  </si>
  <si>
    <t xml:space="preserve">   H2O            5.551e+001  1.000e+000     1.744    -0.000     0.000     18.07</t>
  </si>
  <si>
    <t>H(0)         1.416e-025</t>
  </si>
  <si>
    <t xml:space="preserve">   H2             7.079e-026  7.079e-026   -25.150   -25.150     0.000     28.61</t>
  </si>
  <si>
    <t>O(0)         0.000e+000</t>
  </si>
  <si>
    <t xml:space="preserve">   O2             0.000e+000  0.000e+000   -42.080   -42.080     0.000     30.40</t>
  </si>
  <si>
    <t>--------------------------Distribution of alkalinity---------------------------</t>
  </si>
  <si>
    <t>Total alkalinity (eq/kgw)  =  1.216e-009</t>
  </si>
  <si>
    <t>Species          Alkalinity    Molality   Alk/Mol</t>
  </si>
  <si>
    <t>OH-              1.013e-007  1.013e-007      1.00</t>
  </si>
  <si>
    <t>H+              -1.000e-007  1.000e-007     -1.00</t>
  </si>
  <si>
    <t>------------------------------Saturation indices-------------------------------</t>
  </si>
  <si>
    <t xml:space="preserve">  Phase               SI** log IAP   log K(298 K,   1 atm)</t>
  </si>
  <si>
    <t xml:space="preserve">  H2(g)           -22.05    -25.15   -3.10  H2</t>
  </si>
  <si>
    <t xml:space="preserve">  H2O(g)           -1.50     -0.00    1.50  H2O</t>
  </si>
  <si>
    <t xml:space="preserve">  O2(g)           -39.19    -42.08   -2.89  O2</t>
  </si>
  <si>
    <t>**For a gas, SI = log10(fugacity). Fugacity = pressure * phi / 1 atm.</t>
  </si>
  <si>
    <t xml:space="preserve">  For ideal gases, phi = 1.</t>
  </si>
  <si>
    <t>------------------</t>
  </si>
  <si>
    <t>End of simulation.</t>
  </si>
  <si>
    <t>Reading input data for simulation 2.</t>
  </si>
  <si>
    <t>sim</t>
  </si>
  <si>
    <t>soln</t>
  </si>
  <si>
    <t>pH</t>
  </si>
  <si>
    <t>temp(C)</t>
  </si>
  <si>
    <t>Alk(eq/kgw)</t>
  </si>
  <si>
    <t>Ca(mol/kgw)</t>
  </si>
  <si>
    <t>Mg(mol/kgw)</t>
  </si>
  <si>
    <t>Na(mol/kgw)</t>
  </si>
  <si>
    <t>K(mol/kgw)</t>
  </si>
  <si>
    <t>Fe(mol/kgw)</t>
  </si>
  <si>
    <t>Mn(mol/kgw)</t>
  </si>
  <si>
    <t>[N-3](mol/kgw)</t>
  </si>
  <si>
    <t>Al(mol/kgw)</t>
  </si>
  <si>
    <t>C(mol/kgw)</t>
  </si>
  <si>
    <t>Cl(mol/kgw)</t>
  </si>
  <si>
    <t>S(mol/kgw)</t>
  </si>
  <si>
    <t>[N+3](mol/kgw)</t>
  </si>
  <si>
    <t>N(5)(mol/kgw)</t>
  </si>
  <si>
    <t>P(mol/kgw)</t>
  </si>
  <si>
    <t>F(mol/kgw)</t>
  </si>
  <si>
    <t>Si(mol/kgw)</t>
  </si>
  <si>
    <t>m_O2(mol/kgw)</t>
  </si>
  <si>
    <t>m_Oxg(mol/kgw)</t>
  </si>
  <si>
    <t>m_CO2(mol/kgw)</t>
  </si>
  <si>
    <t>m_HCO3-(mol/kgw)</t>
  </si>
  <si>
    <t>m_CO3-2(mol/kgw)</t>
  </si>
  <si>
    <t>m_Ca+2(mol/kgw)</t>
  </si>
  <si>
    <t>m_CaHCO3+(mol/kgw)</t>
  </si>
  <si>
    <t>m_CaCO3(mol/kgw)</t>
  </si>
  <si>
    <t>m_Mg+2(mol/kgw)</t>
  </si>
  <si>
    <t>m_MgHCO3+(mol/kgw)</t>
  </si>
  <si>
    <t>m_MgCO3(mol/kgw)</t>
  </si>
  <si>
    <t>m_CaSO4(mol/kgw)</t>
  </si>
  <si>
    <t>m_MgSO4(mol/kgw)</t>
  </si>
  <si>
    <t>m_SO4-2(mol/kgw)</t>
  </si>
  <si>
    <t>m_PO4-3(mol/kgw)</t>
  </si>
  <si>
    <t>m_HPO4-2(mol/kgw)</t>
  </si>
  <si>
    <t>m_H2PO4-(mol/kgw)</t>
  </si>
  <si>
    <t>m_H+(mol/kgw)</t>
  </si>
  <si>
    <t>m_OH-(mol/kgw)</t>
  </si>
  <si>
    <t>si_Calcite</t>
  </si>
  <si>
    <t>si_Aragonite</t>
  </si>
  <si>
    <t>si_Gypsum</t>
  </si>
  <si>
    <t>si_Anhydrite</t>
  </si>
  <si>
    <t>si_Dolomite</t>
  </si>
  <si>
    <t>si_Hydroxyapatite</t>
  </si>
  <si>
    <t>si_O2(g)</t>
  </si>
  <si>
    <t>si_Ntg(g)</t>
  </si>
  <si>
    <t>si_CO2(g)</t>
  </si>
  <si>
    <t>si_H2O(g)</t>
  </si>
  <si>
    <t>si_Oxg(g)</t>
  </si>
  <si>
    <t>rho(kg/L)</t>
  </si>
  <si>
    <t>kgw</t>
  </si>
  <si>
    <t>vol(L)</t>
  </si>
  <si>
    <t>kgw/L</t>
  </si>
  <si>
    <t>Charge_Err%</t>
  </si>
  <si>
    <t>Charge_Bal</t>
  </si>
  <si>
    <t>Cation</t>
  </si>
  <si>
    <t>Anion</t>
  </si>
  <si>
    <t>Ion_Str</t>
  </si>
  <si>
    <t>EC(mS/m)</t>
  </si>
  <si>
    <t>pO2</t>
  </si>
  <si>
    <t>pNtg</t>
  </si>
  <si>
    <t>pCO2</t>
  </si>
  <si>
    <t>pH2O</t>
  </si>
  <si>
    <t>CCPP</t>
  </si>
  <si>
    <t>Desc</t>
  </si>
  <si>
    <t>i_soln</t>
  </si>
  <si>
    <t>#  - modified values for element_gfw according to Standard Atom Weights from TSAW 2013 (CIAAW/IUPAC) (http://www.ciaaw.org/)</t>
  </si>
  <si>
    <t># phreeqc.dat (if modified)</t>
  </si>
  <si>
    <t>KINETICS</t>
  </si>
  <si>
    <t>-m0  158.8</t>
  </si>
  <si>
    <t>-parms 0.146  1.5</t>
  </si>
  <si>
    <t>-step 3.1536e8 in 10</t>
  </si>
  <si>
    <t>-tol 1e-12</t>
  </si>
  <si>
    <t>1  REM  Specific rate k from Rimstidt and Barnes, 1980, GCA 44,1683</t>
  </si>
  <si>
    <t>2  REM  k = 10^-13.7 mol/m2/s (25 C), Ea = 90 kJ/mol</t>
  </si>
  <si>
    <t>3  REM  sp. rate * parm(2) due to salts (Dove and Rimstidt, MSA Rev. 29, 259)</t>
  </si>
  <si>
    <t>4  REM  PARM(1) = Specific area of Quartz, m^2/mol Quartz</t>
  </si>
  <si>
    <t>5  REM  PARM(2) = salt correction: (1 + 1.5 * c_Na (mM)), &lt; 35</t>
  </si>
  <si>
    <t>10 dif_temp = 1/TK - 1/298</t>
  </si>
  <si>
    <t>20 pk_w = 13.7 + 4700.4 * dif_temp</t>
  </si>
  <si>
    <t>40 moles = PARM(1) * M0 * PARM(2) * (M/M0)^0.67 * 10^-pk_w * (1 -  SR("Quartz"))</t>
  </si>
  <si>
    <t>50 SAVE moles * TIME</t>
  </si>
  <si>
    <t># Sverdrup and Warfvinge, 1995, Estimating field weathering rates</t>
  </si>
  <si>
    <t># using laboratory kinetics: Reviews in mineralogy and geochemistry,</t>
  </si>
  <si>
    <t># vol. 31, p. 485-541.</t>
  </si>
  <si>
    <t># As described in:</t>
  </si>
  <si>
    <t># Appelo and Postma, 2005, Geochemistry, groundwater</t>
  </si>
  <si>
    <t># and pollution, 2nd Edition: A.A. Balkema Publishers,</t>
  </si>
  <si>
    <t># p. 162-163 and 395-399.</t>
  </si>
  <si>
    <t># Assume soil is 10% K-feldspar by mass in 1 mm spheres (radius 0.5 mm)</t>
  </si>
  <si>
    <t># Assume density of rock and Kspar is 2600 kg/m^3 = 2.6 kg/L</t>
  </si>
  <si>
    <t># GFW Kspar 0.278 kg/mol</t>
  </si>
  <si>
    <t># Moles of Kspar per liter pore space calculation:</t>
  </si>
  <si>
    <t>#   Mass of rock per liter pore space = 0.7*2.6/0.3       = 6.07     kg rock/L pore space</t>
  </si>
  <si>
    <t>#   Mass of Kspar per liter pore space 6.07x0.1           = 0.607    kg Kspar/L pore space</t>
  </si>
  <si>
    <t>#   Moles of Kspar per liter pore space 0.607/0.278       = 2.18     mol Kspar/L pore space</t>
  </si>
  <si>
    <t># Specific area calculation:</t>
  </si>
  <si>
    <t>#   Volume of sphere 4/3 x pi x r^3                       = 5.24e-13 m^3 Kspar/sphere</t>
  </si>
  <si>
    <t>#   Mass of sphere 2600 x 5.24e-13                        = 1.36e-9  kg Kspar/sphere</t>
  </si>
  <si>
    <t>#   Moles of Kspar in sphere 1.36e-9/0.278                = 4.90e-9  mol Kspar/sphere</t>
  </si>
  <si>
    <t>#   Surface area of one sphere 4 x pi x r^2               = 3.14e-8  m^2/sphere</t>
  </si>
  <si>
    <t>#   Specific area of K-feldspar in sphere 3.14e-8/4.90e-9 = 6.41 m^2/mol Kspar</t>
  </si>
  <si>
    <t>#       KINETICS 1</t>
  </si>
  <si>
    <t>#       K-feldspar</t>
  </si>
  <si>
    <t>#               -m0 2.18            # 10% Kspar, 0.1 mm cubes</t>
  </si>
  <si>
    <t>#               -m  2.18            # Moles per L pore space</t>
  </si>
  <si>
    <t>#               -parms 6.41  0.1    # m^2/mol Kspar, fraction adjusts lab rate to field rate</t>
  </si>
  <si>
    <t>#               -time 1.5 year in 40</t>
  </si>
  <si>
    <t xml:space="preserve"> -start</t>
  </si>
  <si>
    <t>1   REM Sverdrup and Warfvinge, 1995, mol m^-2 s^-1</t>
  </si>
  <si>
    <t>2   REM PARM(1) = Specific area of Kspar m^2/mol Kspar</t>
  </si>
  <si>
    <t>3   REM PARM(2) = Adjusts lab rate to field rate</t>
  </si>
  <si>
    <t>4   REM temp corr: from A&amp;P, p. 162. E (kJ/mol) / R / 2.303 = H in H*(1/T-1/281)</t>
  </si>
  <si>
    <t>5   REM K-Feldspar parameters</t>
  </si>
  <si>
    <t>10  DATA 11.7, 0.5, 4e-6, 0.4, 500e-6, 0.15, 14.5, 0.14, 0.15, 13.1, 0.3</t>
  </si>
  <si>
    <t>20  RESTORE 10</t>
  </si>
  <si>
    <t>30  READ pK_H, n_H, lim_Al, x_Al, lim_BC, x_BC, pK_H2O, z_Al, z_BC, pK_OH, o_OH</t>
  </si>
  <si>
    <t>40  DATA 3500, 2000, 2500, 2000</t>
  </si>
  <si>
    <t>50  RESTORE 40</t>
  </si>
  <si>
    <t>60  READ e_H, e_H2O, e_OH, e_CO2</t>
  </si>
  <si>
    <t>70  pk_CO2 = 13</t>
  </si>
  <si>
    <t>80  n_CO2 = 0.6</t>
  </si>
  <si>
    <t>100 REM Generic rate follows</t>
  </si>
  <si>
    <t>110 dif_temp = 1/TK - 1/281</t>
  </si>
  <si>
    <t>120 BC       = ACT("Na+") + ACT("K+") + ACT("Mg+2") + ACT("Ca+2")</t>
  </si>
  <si>
    <t>130 REM rate by H+</t>
  </si>
  <si>
    <t>140 pk_H     = pk_H + e_H * dif_temp</t>
  </si>
  <si>
    <t>150 rate_H   = 10^-pk_H * ACT("H+")^n_H / ((1 + ACT("Al+3") / lim_Al)^x_Al * (1 + BC / lim_BC)^x_BC)</t>
  </si>
  <si>
    <t>160 REM rate by hydrolysis</t>
  </si>
  <si>
    <t>170 pk_H2O   = pk_H2O + e_H2O * dif_temp</t>
  </si>
  <si>
    <t>180 rate_H2O = 10^-pk_H2O / ((1 + ACT("Al+3") / lim_Al)^z_Al * (1 + BC / lim_BC)^z_BC)</t>
  </si>
  <si>
    <t>190 REM rate by OH-</t>
  </si>
  <si>
    <t>200 pk_OH    = pk_OH + e_OH * dif_temp</t>
  </si>
  <si>
    <t>210 rate_OH  = 10^-pk_OH * ACT("OH-")^o_OH</t>
  </si>
  <si>
    <t>220 REM rate by CO2</t>
  </si>
  <si>
    <t>230 pk_CO2   = pk_CO2 + e_CO2 * dif_temp</t>
  </si>
  <si>
    <t>240 rate_CO2 = 10^-pk_CO2 * (SR("CO2(g)"))^n_CO2</t>
  </si>
  <si>
    <t>250 rate     = rate_H + rate_H2O + rate_OH + rate_CO2</t>
  </si>
  <si>
    <t>260 area     = PARM(1) * M0 *(M/M0)^0.67</t>
  </si>
  <si>
    <t>270 rate     = PARM(2) * area * rate * (1-SR("K-feldspar"))</t>
  </si>
  <si>
    <t>280 moles    = rate * TIME</t>
  </si>
  <si>
    <t>290 SAVE moles</t>
  </si>
  <si>
    <t xml:space="preserve"> -end</t>
  </si>
  <si>
    <t>#       Albite</t>
  </si>
  <si>
    <t>#               -m0 0.46            # 2% Albite, 0.1 mm cubes</t>
  </si>
  <si>
    <t>#               -m  0.46            # Moles per L pore space</t>
  </si>
  <si>
    <t>#               -parms 6.04  0.1    # m^2/mol Albite, fraction adjusts lab rate to field rate</t>
  </si>
  <si>
    <t># Assume soil is 2% Albite by mass in 1 mm spheres (radius 0.5 mm)</t>
  </si>
  <si>
    <t># Assume density of rock and Albite is 2600 kg/m^3 = 2.6 kg/L</t>
  </si>
  <si>
    <t># GFW Albite 0.262 kg/mol</t>
  </si>
  <si>
    <t># Moles of Albite per liter pore space calculation:</t>
  </si>
  <si>
    <t>#   Mass of Albite per liter pore space 6.07x0.02         = 0.121    kg Albite/L pore space</t>
  </si>
  <si>
    <t>#   Moles of Albite per liter pore space 0.607/0.262      = 0.46     mol Albite/L pore space</t>
  </si>
  <si>
    <t>#   Volume of sphere 4/3 x pi x r^3                       = 5.24e-13 m^3 Albite/sphere</t>
  </si>
  <si>
    <t>#   Mass of sphere 2600 x 5.24e-13                        = 1.36e-9  kg Albite/sphere</t>
  </si>
  <si>
    <t>#   Moles of Albite in sphere 1.36e-9/0.278               = 5.20e-9  mol Albite/sphere</t>
  </si>
  <si>
    <t>#   Specific area of Albite in sphere 3.14e-8/4.90e-9     = 6.04 m^2/mol Albite</t>
  </si>
  <si>
    <t>2   REM PARM(1) = Specific area of Albite m^2/mol Albite</t>
  </si>
  <si>
    <t>5   REM Albite parameters</t>
  </si>
  <si>
    <t>10  DATA 11.5, 0.5, 4e-6, 0.4, 500e-6, 0.2, 13.7, 0.14, 0.15, 11.8, 0.3</t>
  </si>
  <si>
    <t>270 rate     = PARM(2) * area * rate * (1-SR("Albite"))</t>
  </si>
  <si>
    <t># Example of KINETICS data block for calcite rate,</t>
  </si>
  <si>
    <t>#   in mmol/cm2/s, Plummer et al., 1978, AJS 278, 179; Appelo et al., AG 13, 257.</t>
  </si>
  <si>
    <t># KINETICS 1</t>
  </si>
  <si>
    <t># Calcite</t>
  </si>
  <si>
    <t># -tol   1e-8</t>
  </si>
  <si>
    <t># -m0    3.e-3</t>
  </si>
  <si>
    <t># -m     3.e-3</t>
  </si>
  <si>
    <t># -parms 1.67e5   0.6  # cm^2/mol calcite, exp factor</t>
  </si>
  <si>
    <t># -time  1 day</t>
  </si>
  <si>
    <t xml:space="preserve">   -start</t>
  </si>
  <si>
    <t>1   REM   PARM(1) = specific surface area of calcite, cm^2/mol calcite</t>
  </si>
  <si>
    <t>2   REM   PARM(2) = exponent for M/M0</t>
  </si>
  <si>
    <t>10  si_cc = SI("Calcite")</t>
  </si>
  <si>
    <t>20  IF (M &lt;= 0  and si_cc &lt; 0) THEN GOTO 200</t>
  </si>
  <si>
    <t>30  k1 = 10^(0.198 - 444.0 / TK )</t>
  </si>
  <si>
    <t>40  k2 = 10^(2.84 - 2177.0 /TK )</t>
  </si>
  <si>
    <t>50  IF TC &lt;= 25 THEN k3 = 10^(-5.86 - 317.0 / TK)</t>
  </si>
  <si>
    <t>60  IF TC &gt; 25 THEN k3 = 10^(-1.1 - 1737.0 / TK )</t>
  </si>
  <si>
    <t>110 rate = area * (k1 * ACT("H+") + k2 * ACT("CO2") + k3 * ACT("H2O"))</t>
  </si>
  <si>
    <t>120 rate = rate * (1 - 10^(2/3*si_cc))</t>
  </si>
  <si>
    <t>130 moles = rate * 0.001 * TIME # convert from mmol to mol</t>
  </si>
  <si>
    <t>200 SAVE moles</t>
  </si>
  <si>
    <t xml:space="preserve">   -end</t>
  </si>
  <si>
    <t># Williamson, M.A. and Rimstidt, J.D., 1994,</t>
  </si>
  <si>
    <t># Geochimica et Cosmochimica Acta, v. 58, p. 5443-5454,</t>
  </si>
  <si>
    <t># rate equation is mol m^-2 s^-1.</t>
  </si>
  <si>
    <t>#       Pyrite</t>
  </si>
  <si>
    <t>#               -tol    1e-8</t>
  </si>
  <si>
    <t>#               -m0     5.e-4</t>
  </si>
  <si>
    <t>#               -m      5.e-4</t>
  </si>
  <si>
    <t>#               -parms  0.3     0.67     .5      -0.11</t>
  </si>
  <si>
    <t>#               -time 1 day in 10</t>
  </si>
  <si>
    <t>1   REM        Williamson and Rimstidt, 1994</t>
  </si>
  <si>
    <t>2   REM        PARM(1) = log10(specific area), log10(m^2 per mole pyrite)</t>
  </si>
  <si>
    <t>3   REM        PARM(2) = exp for (M/M0)</t>
  </si>
  <si>
    <t>4   REM        PARM(3) = exp for O2</t>
  </si>
  <si>
    <t>5   REM        PARM(4) = exp for H+</t>
  </si>
  <si>
    <t>10  REM Dissolution in presence of DO</t>
  </si>
  <si>
    <t>20  if (M &lt;= 0) THEN GOTO 200</t>
  </si>
  <si>
    <t>30  if (SI("Pyrite") &gt;= 0) THEN GOTO 200</t>
  </si>
  <si>
    <t>40  log_rate = -8.19 + PARM(3)*LM("O2") + PARM(4)*LM("H+")</t>
  </si>
  <si>
    <t>50  log_area = PARM(1) + LOG10(M0) + PARM(2)*LOG10(M/M0)</t>
  </si>
  <si>
    <t>60  moles = 10^(log_area + log_rate) * TIME</t>
  </si>
  <si>
    <t># Example of KINETICS data block for SOC (sediment organic carbon):</t>
  </si>
  <si>
    <t>#       Organic_C</t>
  </si>
  <si>
    <t>#               -formula C</t>
  </si>
  <si>
    <t>#               -m      5e-3   # SOC in mol</t>
  </si>
  <si>
    <t>#               -time 30 year in 15</t>
  </si>
  <si>
    <t>1   REM      Additive Monod kinetics for SOC (sediment organic carbon)</t>
  </si>
  <si>
    <t>2   REM      Electron acceptors: O2, NO3, and SO4</t>
  </si>
  <si>
    <t>10  if (M &lt;= 0) THEN GOTO 200</t>
  </si>
  <si>
    <t>20  mO2   = MOL("O2")</t>
  </si>
  <si>
    <t>30  mNO3  = TOT("N(5)")</t>
  </si>
  <si>
    <t>40  mSO4  = TOT("S(6)")</t>
  </si>
  <si>
    <t>50  k_O2  = 1.57e-9    # 1/sec</t>
  </si>
  <si>
    <t>60  k_NO3 = 1.67e-11   # 1/sec</t>
  </si>
  <si>
    <t>70  k_SO4 = 1.e-13     # 1/sec</t>
  </si>
  <si>
    <t>80  rate  = k_O2 * mO2/(2.94e-4 + mO2)</t>
  </si>
  <si>
    <t>90  rate  = rate + k_NO3 * mNO3/(1.55e-4 + mNO3)</t>
  </si>
  <si>
    <t>100 rate  = rate + k_SO4 * mSO4/(1.e-4 + mSO4)</t>
  </si>
  <si>
    <t>110 moles = rate * M * (M/M0) * TIME</t>
  </si>
  <si>
    <t># Postma, D. and Appelo, C.A.J., 2000, GCA, vol. 64, pp. 1237-1247.</t>
  </si>
  <si>
    <t># Rate equation given as mol L^-1 s^-1</t>
  </si>
  <si>
    <t>#               -tol    1.e-7</t>
  </si>
  <si>
    <t>#               -m0     0.1</t>
  </si>
  <si>
    <t>#               -m      0.1</t>
  </si>
  <si>
    <t>#               -time 0.5 day in 10</t>
  </si>
  <si>
    <t>20  sr_pl = SR("Pyrolusite")</t>
  </si>
  <si>
    <t>30  if (sr_pl &gt; 1) THEN GOTO 100</t>
  </si>
  <si>
    <t>40  REM sr_pl &lt;= 1, undersaturated</t>
  </si>
  <si>
    <t>50  Fe_t = TOT("Fe(2)")</t>
  </si>
  <si>
    <t>60  if Fe_t &lt; 1e-8 then goto 200</t>
  </si>
  <si>
    <t>70  moles = 6.98e-5 * Fe_t  * (M/M0)^0.67 * TIME * (1 - sr_pl)</t>
  </si>
  <si>
    <t>80  GOTO 200</t>
  </si>
  <si>
    <t>100 REM sr_pl &gt; 1, supersaturated</t>
  </si>
  <si>
    <t>110 moles = 2e-3 * 6.98e-5 * (1 - sr_pl) * TIME</t>
  </si>
  <si>
    <t>200 SAVE moles * SOLN_VOL</t>
  </si>
  <si>
    <t xml:space="preserve">#   type equation (cf. Redlich and Meyer, Chem. Rev. 64, 221), from parameters entered with </t>
  </si>
  <si>
    <t xml:space="preserve"># ref. 1: Appelo, Parkhurst and Post, 2014. Geochim. Cosmochim. Acta 125, 49–67. </t>
  </si>
  <si>
    <t>-delta_h -3.561 kcal</t>
  </si>
  <si>
    <t>-delta_h -5.738 kcal</t>
  </si>
  <si>
    <t>-delta_h 3.85 kcal</t>
  </si>
  <si>
    <t>-delta_h 12.1 kcal</t>
  </si>
  <si>
    <t>-delta_h -5.30 kcal</t>
  </si>
  <si>
    <t>-delta_h 5.30 kcal</t>
  </si>
  <si>
    <t>-delta_h -312.130 kcal</t>
  </si>
  <si>
    <t>-delta_h -187.055 kcal</t>
  </si>
  <si>
    <t>-delta_h 12.48 kcal</t>
  </si>
  <si>
    <t>-delta_h 3.224 kcal</t>
  </si>
  <si>
    <t>-delta_h 1.850 kcal</t>
  </si>
  <si>
    <t>-delta_h 1.618 kcal</t>
  </si>
  <si>
    <t>-delta_h -1.614 kcal</t>
  </si>
  <si>
    <t>-delta_h -1.846 kcal</t>
  </si>
  <si>
    <t>-delta_h -3.530 kcal</t>
  </si>
  <si>
    <t>-delta_h -4.520 kcal</t>
  </si>
  <si>
    <t>-delta_h 3.18 kcal</t>
  </si>
  <si>
    <t>-delta_h 4.550 kcal</t>
  </si>
  <si>
    <t>-delta_h 3.545 kcal</t>
  </si>
  <si>
    <t>-delta_h -0.871 kcal</t>
  </si>
  <si>
    <t>-delta_h 1.325 kcal</t>
  </si>
  <si>
    <t>-delta_h 3.10 kcal</t>
  </si>
  <si>
    <t># -delta_h 4.120 kcal</t>
  </si>
  <si>
    <t>-delta_h 2.713 kcal</t>
  </si>
  <si>
    <t>-delta_h -2.771 kcal</t>
  </si>
  <si>
    <t>-delta_h 3.20 kcal</t>
  </si>
  <si>
    <t>-delta_h 1.120 kcal</t>
  </si>
  <si>
    <t>-delta_h 2.250 kcal</t>
  </si>
  <si>
    <t>-delta_h 13.20 kcal</t>
  </si>
  <si>
    <t>-delta_h 3.230 kcal</t>
  </si>
  <si>
    <t>-delta_h 9.680 kcal</t>
  </si>
  <si>
    <t>-delta_h 10.4 kcal</t>
  </si>
  <si>
    <t>-delta_h 17.1 kcal</t>
  </si>
  <si>
    <t>-delta_h 24.8 kcal</t>
  </si>
  <si>
    <t>-delta_h 31.9 kcal</t>
  </si>
  <si>
    <t>-delta_h 13.5 kcal</t>
  </si>
  <si>
    <t>-delta_h 14.3 kcal</t>
  </si>
  <si>
    <t>-delta_h 5.6 kcal</t>
  </si>
  <si>
    <t>-delta_h 3.91 kcal</t>
  </si>
  <si>
    <t>-delta_h 4.60 kcal</t>
  </si>
  <si>
    <t>-delta_h 5.76 kcal</t>
  </si>
  <si>
    <t>-delta_h 2.7 kcal</t>
  </si>
  <si>
    <t>-delta_h 4.8 kcal</t>
  </si>
  <si>
    <t>-delta_h 5.4 kcal</t>
  </si>
  <si>
    <t>-delta_h 14.40 kcal</t>
  </si>
  <si>
    <t>-delta_h 3.370 kcal</t>
  </si>
  <si>
    <t>-delta_h -0.396 kcal</t>
  </si>
  <si>
    <t>-delta_h 25.80 kcal</t>
  </si>
  <si>
    <t>-delta_h 11.49 kcal</t>
  </si>
  <si>
    <t>-delta_h 26.90 kcal</t>
  </si>
  <si>
    <t>-delta_h 39.89 kcal</t>
  </si>
  <si>
    <t>-delta_h 42.30 kcal</t>
  </si>
  <si>
    <t>-delta_h 1.060 kcal</t>
  </si>
  <si>
    <t>-delta_h 1.980 kcal</t>
  </si>
  <si>
    <t>-delta_h 2.160 kcal</t>
  </si>
  <si>
    <t>-delta_h 2.20 kcal</t>
  </si>
  <si>
    <t># delta_h 1.840 kcal</t>
  </si>
  <si>
    <t># delta_h -1.670 kcal</t>
  </si>
  <si>
    <t>-delta_h 6.12 kcal</t>
  </si>
  <si>
    <t>-delta_h 17.6 kcal</t>
  </si>
  <si>
    <t>-delta_h -16.260 kcal</t>
  </si>
  <si>
    <t>-delta_h 3.55 kcal</t>
  </si>
  <si>
    <t>-delta_h 2.489 kcal</t>
  </si>
  <si>
    <t>-delta_h 5.22 kcal</t>
  </si>
  <si>
    <t>-delta_h 2.08 kcal</t>
  </si>
  <si>
    <t>-delta_h 1.65 kcal</t>
  </si>
  <si>
    <t>-delta_h 1.220 kcal</t>
  </si>
  <si>
    <t>-delta_h 30.820 kcal</t>
  </si>
  <si>
    <t>-delta_h 58.373 kcal</t>
  </si>
  <si>
    <t>-delta_h 4.910 kcal</t>
  </si>
  <si>
    <t>-delta_h -4.36 kcal</t>
  </si>
  <si>
    <t>-delta_h 8.250 kcal</t>
  </si>
  <si>
    <t>-delta_h -33.37 kcal</t>
  </si>
  <si>
    <t>-delta_h -0.019 kcal</t>
  </si>
  <si>
    <t>-delta_h -16.63 kcal</t>
  </si>
  <si>
    <t>-delta_h -14.74 kcal</t>
  </si>
  <si>
    <t>-delta_h 4.86 kcal</t>
  </si>
  <si>
    <t>-delta_h 2.15 kcal</t>
  </si>
  <si>
    <t>-delta_h -13.99 kcal</t>
  </si>
  <si>
    <t>-Vm   7.29  0.92  2.07  -1.23  -1.60 # ref. 1 + McBride et al. 2015, JCED 60, 171</t>
  </si>
  <si>
    <t>2CO2 = (CO2)2 # activity correction for CO2 solubility at high P, T</t>
  </si>
  <si>
    <t>-log_k -1.8</t>
  </si>
  <si>
    <t>-analytical_expression  8.68  -0.0103  -2190</t>
  </si>
  <si>
    <t>-Vm   14.58  1.84  4.14  -2.46  -3.20</t>
  </si>
  <si>
    <t>-Vm   9.01  -1.11  0  -1.85  -1.50 # ref. 1 + Hnedkovsky et al., 1996, JCT 28, 125</t>
  </si>
  <si>
    <t>-analytical_expression  -282.43  -8.972e-2  5822  113.08 # Blount 1977; Templeton, 1960</t>
  </si>
  <si>
    <t>-Vm 52.9</t>
  </si>
  <si>
    <t>-analytic   10.5624  -2.3547e-2  -3972.8  0  5.8746e5  1.9194e-5</t>
  </si>
  <si>
    <t>-analytic   10.44  -7.65e-3  -6669  0  1.014e6 # CH4 solubilities 25 - 100°C</t>
  </si>
  <si>
    <t>-log_k -2.8</t>
  </si>
  <si>
    <t xml:space="preserve">      Specific Conductance (µS/cm,  25°C)  = 0</t>
  </si>
  <si>
    <t xml:space="preserve">                 Ionic strength (mol/kgw)  =  1.006e-007</t>
  </si>
  <si>
    <t>-Vm 32.22</t>
  </si>
  <si>
    <t>-Vm 99.35</t>
  </si>
  <si>
    <t>-Vm 101.31</t>
  </si>
  <si>
    <t>-Vm 105.05</t>
  </si>
  <si>
    <t>-Vm 108.15</t>
  </si>
  <si>
    <t>-Vm 156.16</t>
  </si>
  <si>
    <t>-Vm 68.34</t>
  </si>
  <si>
    <t>-Vm 141.48</t>
  </si>
  <si>
    <t>-Vm  106.5808  # 277.11/2.60</t>
  </si>
  <si>
    <t>-Vm 143.765</t>
  </si>
  <si>
    <t>-Vm 30.39</t>
  </si>
  <si>
    <t>-Vm 20.84</t>
  </si>
  <si>
    <t>-Vm 23.48</t>
  </si>
  <si>
    <t>-Vm 20.45</t>
  </si>
  <si>
    <t>Cerussite</t>
  </si>
  <si>
    <t>80  IF M0 &gt; 0 THEN area = PARM(1)*M0*(M/M0)^PARM(2) ELSE area = PARM(1)*M</t>
  </si>
  <si>
    <t>PUNCH TITLE</t>
  </si>
  <si>
    <t xml:space="preserve"># Value of the last TITLE keyword definition </t>
  </si>
  <si>
    <t>150</t>
  </si>
  <si>
    <t xml:space="preserve"> </t>
  </si>
  <si>
    <t>rho(kg/L) kgw vol(L) kgw/L Charge_Err% Charge_Bal Cation Anion Ion_Str EC(mS/m) pO2 pNtg pCO2 pH2O CCPP Desc Title</t>
  </si>
  <si>
    <t>--------------------------------</t>
  </si>
  <si>
    <t>Title</t>
  </si>
  <si>
    <t># Dw(I) = Dw(TK) * exp(-0.46 * DH_A * |z_H+| * I^0.5 / (1 + DH_B * I^0.5 * 1e-10 / (1 + I^0.75)))</t>
  </si>
  <si>
    <t>0.793e-9  97  3.4  24.6</t>
  </si>
  <si>
    <t>0.705e-9  111  2.4  13.7</t>
  </si>
  <si>
    <t>1.33e-9  122  1.52  3.70</t>
  </si>
  <si>
    <t>1.96e-9  395  2.5  21</t>
  </si>
  <si>
    <t>0.848e-9  46</t>
  </si>
  <si>
    <t>0.794e-9  161</t>
  </si>
  <si>
    <t>2.03e-9  194  1.6  6.9</t>
  </si>
  <si>
    <t>0.955e-9  0  1.12  2.84</t>
  </si>
  <si>
    <t>1.07e-9  34  2.08  13.4</t>
  </si>
  <si>
    <t>1.9e-9  184  1.85  3.85</t>
  </si>
  <si>
    <t>1.03e-9  80</t>
  </si>
  <si>
    <t>2.01e-9  258</t>
  </si>
  <si>
    <t>5.27e-9  548  0.52  1e-10</t>
  </si>
  <si>
    <t>1.18e-9  0  1.43  1e-10</t>
  </si>
  <si>
    <t>1.85e-9</t>
  </si>
  <si>
    <t>1.92e-9</t>
  </si>
  <si>
    <t>1.73e-9</t>
  </si>
  <si>
    <t>1.98e-9  312  0.95  4.53</t>
  </si>
  <si>
    <t>-dw  1.2e-9  0  1e-10  1e-10</t>
  </si>
  <si>
    <t>-dw  1.33e-9  0  0.57  1e-10</t>
  </si>
  <si>
    <t>-dw  1.5e-9  0  1e-10  1e10</t>
  </si>
  <si>
    <t xml:space="preserve">   -2.8</t>
  </si>
  <si>
    <t>#   W * QBrn is the energy of solvation, calculated from W and the pressure dependence of the Born equation.</t>
  </si>
  <si>
    <t>#   W is fitted on measured solution densities.</t>
  </si>
  <si>
    <t>#   Av is the Debye-Hückel limiting slope (DH_AV in PHREEQC basic).</t>
  </si>
  <si>
    <t>End of Run after 19.925 Seconds.</t>
  </si>
  <si>
    <t>PUNCH SC/10*1.116*(1-0.962144+0.962144*(-0.198058+EXP(-1.992186+231.17628/(TC+86.39123)))^0.965078)</t>
  </si>
  <si>
    <t># Elect. Conductivity (25C) in mS/m (ISO 7888)</t>
  </si>
  <si>
    <t>rho(kg/L) kgw vol(L) kgw/L Charge_Err% Charge_Bal Cation Anion Ion_Str EC(mS/m) EC25(mS/m) pO2 pNtg pCO2 pH2O CCPP Desc Title</t>
  </si>
  <si>
    <t>(version IPhreeqcCOM 3.5.0-14000 or higher)</t>
  </si>
  <si>
    <t>#  stimela.dat (version 3.5.0)</t>
  </si>
  <si>
    <t>#  based on: phreeqc.dat (file date 2019-02-14, as part of Phreeqc Interactive 3.5.0-14000)</t>
  </si>
  <si>
    <t>9.31e-9  1000  0.46  1e-10 # The dw parameters are defined in ref. 3.</t>
  </si>
  <si>
    <t># Dw(TK) = 9.31e-9 * exp(763 / TK - 1000 / 298.15) * TK * 0.89 / (298.15 * viscos)</t>
  </si>
  <si>
    <t>-analytical_expression  93.7  5.99E-03  -4e3  -35.019  # better fits the appendix data of Appelo, 2015, AG 55, 62</t>
  </si>
  <si>
    <t># ref. 3: Appelo, 2017, Cem. Concr. Res. 101, 102-113.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</si>
</sst>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name val="Arial"/>
      <family val="2"/>
    </font>
    <font>
      <sz val="10"/>
      <name val="Courier New"/>
      <family val="3"/>
    </font>
    <font>
      <sz val="10"/>
      <color rgb="FF000000"/>
      <name val="Arial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0" fillId="0" borderId="0" xfId="0" quotePrefix="1"/>
    <xf numFmtId="0" fontId="2" fillId="0" borderId="0" xfId="0" applyFont="1"/>
    <xf numFmtId="0" fontId="3" fillId="0" borderId="0" xfId="0" applyFont="1"/>
    <xf numFmtId="0" fontId="2" fillId="3" borderId="1" xfId="0" applyFont="1" applyFill="1" applyBorder="1"/>
    <xf numFmtId="0" fontId="4" fillId="0" borderId="0" xfId="0" applyFont="1"/>
    <xf numFmtId="11" fontId="0" fillId="0" borderId="0" xfId="0" applyNumberFormat="1"/>
    <xf numFmtId="0" fontId="5" fillId="0" borderId="0" xfId="0" applyFont="1"/>
    <xf numFmtId="2" fontId="0" fillId="0" borderId="0" xfId="0" applyNumberFormat="1" applyAlignment="1">
      <alignment horizontal="right"/>
    </xf>
    <xf numFmtId="0" fontId="6" fillId="0" borderId="0" xfId="0" applyFont="1"/>
    <xf numFmtId="0" fontId="2" fillId="0" borderId="2" xfId="0" applyFont="1" applyBorder="1"/>
    <xf numFmtId="0" fontId="0" fillId="0" borderId="2" xfId="0" applyBorder="1"/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49" fontId="7" fillId="0" borderId="0" xfId="0" applyNumberFormat="1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1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49" fontId="7" fillId="0" borderId="0" xfId="0" quotePrefix="1" applyNumberFormat="1" applyFont="1"/>
    <xf numFmtId="49" fontId="7" fillId="0" borderId="0" xfId="0" applyNumberFormat="1" applyFont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0" borderId="0" xfId="0" quotePrefix="1" applyFont="1"/>
    <xf numFmtId="0" fontId="2" fillId="2" borderId="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quotePrefix="1" applyFont="1"/>
    <xf numFmtId="0" fontId="7" fillId="0" borderId="0" xfId="0" applyFont="1"/>
    <xf numFmtId="0" fontId="7" fillId="0" borderId="0" xfId="0" quotePrefix="1" applyFont="1" applyAlignment="1">
      <alignment horizontal="left"/>
    </xf>
    <xf numFmtId="49" fontId="7" fillId="5" borderId="0" xfId="0" applyNumberFormat="1" applyFont="1" applyFill="1"/>
    <xf numFmtId="49" fontId="7" fillId="5" borderId="0" xfId="0" quotePrefix="1" applyNumberFormat="1" applyFont="1" applyFill="1"/>
    <xf numFmtId="164" fontId="7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33"/>
      <color rgb="FFCCFF33"/>
      <color rgb="FFFFFF66"/>
      <color rgb="FFCCFF66"/>
      <color rgb="FFD4D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CheckBox" checked="Checked" fmlaLink="$D$16" lockText="1" noThreeD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5" Type="http://schemas.openxmlformats.org/officeDocument/2006/relationships/image" Target="../media/image5.gi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18</xdr:row>
          <xdr:rowOff>19050</xdr:rowOff>
        </xdr:from>
        <xdr:to>
          <xdr:col>3</xdr:col>
          <xdr:colOff>1695450</xdr:colOff>
          <xdr:row>19</xdr:row>
          <xdr:rowOff>152400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 PHREEQC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5</xdr:col>
      <xdr:colOff>209596</xdr:colOff>
      <xdr:row>1</xdr:row>
      <xdr:rowOff>45243</xdr:rowOff>
    </xdr:from>
    <xdr:to>
      <xdr:col>7</xdr:col>
      <xdr:colOff>559640</xdr:colOff>
      <xdr:row>10</xdr:row>
      <xdr:rowOff>111918</xdr:rowOff>
    </xdr:to>
    <xdr:pic>
      <xdr:nvPicPr>
        <xdr:cNvPr id="4" name="Picture 3" descr="excel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00871" y="45243"/>
          <a:ext cx="1569244" cy="1581150"/>
        </a:xfrm>
        <a:prstGeom prst="rect">
          <a:avLst/>
        </a:prstGeom>
      </xdr:spPr>
    </xdr:pic>
    <xdr:clientData/>
  </xdr:twoCellAnchor>
  <xdr:twoCellAnchor editAs="oneCell">
    <xdr:from>
      <xdr:col>6</xdr:col>
      <xdr:colOff>545356</xdr:colOff>
      <xdr:row>3</xdr:row>
      <xdr:rowOff>54765</xdr:rowOff>
    </xdr:from>
    <xdr:to>
      <xdr:col>9</xdr:col>
      <xdr:colOff>41253</xdr:colOff>
      <xdr:row>10</xdr:row>
      <xdr:rowOff>144787</xdr:rowOff>
    </xdr:to>
    <xdr:pic>
      <xdr:nvPicPr>
        <xdr:cNvPr id="5" name="Picture 4" descr="phreeqc_inside_2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2481"/>
        <a:stretch>
          <a:fillRect/>
        </a:stretch>
      </xdr:blipFill>
      <xdr:spPr>
        <a:xfrm>
          <a:off x="7546231" y="416715"/>
          <a:ext cx="1324697" cy="1242547"/>
        </a:xfrm>
        <a:prstGeom prst="rect">
          <a:avLst/>
        </a:prstGeom>
      </xdr:spPr>
    </xdr:pic>
    <xdr:clientData/>
  </xdr:twoCellAnchor>
  <xdr:twoCellAnchor editAs="oneCell">
    <xdr:from>
      <xdr:col>1</xdr:col>
      <xdr:colOff>1193008</xdr:colOff>
      <xdr:row>25</xdr:row>
      <xdr:rowOff>38100</xdr:rowOff>
    </xdr:from>
    <xdr:to>
      <xdr:col>4</xdr:col>
      <xdr:colOff>419102</xdr:colOff>
      <xdr:row>30</xdr:row>
      <xdr:rowOff>9526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31308" y="12315825"/>
          <a:ext cx="3369469" cy="7810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25</xdr:row>
      <xdr:rowOff>85725</xdr:rowOff>
    </xdr:from>
    <xdr:to>
      <xdr:col>1</xdr:col>
      <xdr:colOff>762000</xdr:colOff>
      <xdr:row>29</xdr:row>
      <xdr:rowOff>50673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/>
        <a:srcRect t="1" b="5410"/>
        <a:stretch/>
      </xdr:blipFill>
      <xdr:spPr bwMode="auto">
        <a:xfrm>
          <a:off x="95250" y="11029950"/>
          <a:ext cx="2305050" cy="61264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161925</xdr:colOff>
      <xdr:row>25</xdr:row>
      <xdr:rowOff>104775</xdr:rowOff>
    </xdr:from>
    <xdr:to>
      <xdr:col>8</xdr:col>
      <xdr:colOff>523875</xdr:colOff>
      <xdr:row>28</xdr:row>
      <xdr:rowOff>94548</xdr:rowOff>
    </xdr:to>
    <xdr:pic>
      <xdr:nvPicPr>
        <xdr:cNvPr id="8" name="Picture 7" descr="Omnisys_leeg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72400" y="12382500"/>
          <a:ext cx="971550" cy="47554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57150</xdr:rowOff>
        </xdr:from>
        <xdr:to>
          <xdr:col>3</xdr:col>
          <xdr:colOff>1704975</xdr:colOff>
          <xdr:row>9</xdr:row>
          <xdr:rowOff>57150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Select Input File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714375</xdr:colOff>
          <xdr:row>12</xdr:row>
          <xdr:rowOff>47625</xdr:rowOff>
        </xdr:from>
        <xdr:to>
          <xdr:col>4</xdr:col>
          <xdr:colOff>9525</xdr:colOff>
          <xdr:row>13</xdr:row>
          <xdr:rowOff>38100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Select Database File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66675</xdr:rowOff>
        </xdr:from>
        <xdr:to>
          <xdr:col>3</xdr:col>
          <xdr:colOff>809625</xdr:colOff>
          <xdr:row>16</xdr:row>
          <xdr:rowOff>95250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Messages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56</xdr:row>
          <xdr:rowOff>152400</xdr:rowOff>
        </xdr:from>
        <xdr:to>
          <xdr:col>5</xdr:col>
          <xdr:colOff>600075</xdr:colOff>
          <xdr:row>58</xdr:row>
          <xdr:rowOff>104775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 PHREEQC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I36"/>
  <sheetViews>
    <sheetView showGridLines="0" tabSelected="1" zoomScaleNormal="100" workbookViewId="0">
      <selection activeCell="B8" sqref="B8"/>
    </sheetView>
  </sheetViews>
  <sheetFormatPr defaultRowHeight="12.75" x14ac:dyDescent="0.2"/>
  <cols>
    <col min="1" max="1" width="24.5703125" customWidth="1"/>
    <col min="2" max="2" width="25.7109375" customWidth="1"/>
    <col min="3" max="3" width="10.7109375" customWidth="1"/>
    <col min="4" max="4" width="25.7109375" customWidth="1"/>
  </cols>
  <sheetData>
    <row r="2" spans="1:9" ht="15.75" x14ac:dyDescent="0.25">
      <c r="A2" s="8" t="s">
        <v>1318</v>
      </c>
      <c r="B2" s="3"/>
      <c r="C2" s="32" t="s">
        <v>1416</v>
      </c>
      <c r="E2" s="6"/>
      <c r="F2" s="6"/>
      <c r="G2" s="6"/>
      <c r="H2" s="6"/>
      <c r="I2" s="6"/>
    </row>
    <row r="3" spans="1:9" x14ac:dyDescent="0.2">
      <c r="A3" s="3"/>
    </row>
    <row r="4" spans="1:9" x14ac:dyDescent="0.2">
      <c r="A4" s="3"/>
    </row>
    <row r="5" spans="1:9" x14ac:dyDescent="0.2">
      <c r="A5" s="3"/>
    </row>
    <row r="6" spans="1:9" x14ac:dyDescent="0.2">
      <c r="A6" s="3"/>
      <c r="B6" s="4" t="s">
        <v>1325</v>
      </c>
      <c r="D6" s="4" t="s">
        <v>1322</v>
      </c>
    </row>
    <row r="7" spans="1:9" ht="13.5" thickBot="1" x14ac:dyDescent="0.25">
      <c r="B7" s="4"/>
      <c r="C7" s="4"/>
      <c r="D7" s="3"/>
      <c r="F7" s="16"/>
    </row>
    <row r="8" spans="1:9" ht="13.5" thickBot="1" x14ac:dyDescent="0.25">
      <c r="A8" s="4" t="s">
        <v>1321</v>
      </c>
      <c r="B8" s="20" t="s">
        <v>1319</v>
      </c>
      <c r="C8" s="3"/>
      <c r="D8" s="29"/>
    </row>
    <row r="9" spans="1:9" x14ac:dyDescent="0.2">
      <c r="A9" s="3"/>
      <c r="B9" s="17"/>
      <c r="C9" s="4"/>
      <c r="D9" s="3"/>
    </row>
    <row r="10" spans="1:9" x14ac:dyDescent="0.2">
      <c r="A10" s="13"/>
      <c r="B10" s="10"/>
    </row>
    <row r="11" spans="1:9" ht="13.5" thickBot="1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ht="13.5" thickBot="1" x14ac:dyDescent="0.25">
      <c r="A12" s="4" t="s">
        <v>1320</v>
      </c>
      <c r="B12" s="20" t="s">
        <v>1320</v>
      </c>
      <c r="C12" s="3"/>
      <c r="D12" s="5"/>
      <c r="E12" s="3"/>
      <c r="F12" s="3"/>
      <c r="G12" s="3"/>
      <c r="H12" s="3"/>
      <c r="I12" s="3"/>
    </row>
    <row r="13" spans="1:9" x14ac:dyDescent="0.2">
      <c r="D13" s="3"/>
    </row>
    <row r="15" spans="1:9" ht="13.5" thickBot="1" x14ac:dyDescent="0.25"/>
    <row r="16" spans="1:9" ht="13.5" thickBot="1" x14ac:dyDescent="0.25">
      <c r="A16" s="4" t="s">
        <v>1323</v>
      </c>
      <c r="B16" s="20" t="s">
        <v>1324</v>
      </c>
      <c r="D16" s="31" t="b">
        <v>1</v>
      </c>
    </row>
    <row r="18" spans="1:9" ht="13.5" thickBot="1" x14ac:dyDescent="0.25"/>
    <row r="19" spans="1:9" x14ac:dyDescent="0.2">
      <c r="B19" s="21"/>
      <c r="C19" s="22"/>
      <c r="D19" s="23"/>
    </row>
    <row r="20" spans="1:9" ht="13.5" thickBot="1" x14ac:dyDescent="0.25">
      <c r="B20" s="24"/>
      <c r="C20" s="25"/>
      <c r="D20" s="26"/>
    </row>
    <row r="23" spans="1:9" x14ac:dyDescent="0.2">
      <c r="A23" s="30"/>
    </row>
    <row r="24" spans="1:9" x14ac:dyDescent="0.2">
      <c r="A24" s="2"/>
    </row>
    <row r="25" spans="1:9" x14ac:dyDescent="0.2">
      <c r="A25" s="11"/>
      <c r="B25" s="12"/>
      <c r="C25" s="12"/>
      <c r="D25" s="12"/>
      <c r="E25" s="12"/>
      <c r="F25" s="12"/>
      <c r="G25" s="12"/>
      <c r="H25" s="12"/>
      <c r="I25" s="12"/>
    </row>
    <row r="26" spans="1:9" x14ac:dyDescent="0.2">
      <c r="A26" s="3"/>
    </row>
    <row r="27" spans="1:9" x14ac:dyDescent="0.2">
      <c r="A27" s="3"/>
    </row>
    <row r="28" spans="1:9" x14ac:dyDescent="0.2">
      <c r="A28" s="3"/>
    </row>
    <row r="29" spans="1:9" x14ac:dyDescent="0.2">
      <c r="A29" s="3"/>
    </row>
    <row r="30" spans="1:9" x14ac:dyDescent="0.2">
      <c r="A30" s="3"/>
    </row>
    <row r="31" spans="1:9" x14ac:dyDescent="0.2">
      <c r="A31" s="3"/>
    </row>
    <row r="32" spans="1:9" x14ac:dyDescent="0.2">
      <c r="A32" s="3"/>
    </row>
    <row r="33" spans="1:5" x14ac:dyDescent="0.2">
      <c r="A33" s="10" t="s">
        <v>1413</v>
      </c>
      <c r="E33" s="3"/>
    </row>
    <row r="34" spans="1:5" x14ac:dyDescent="0.2">
      <c r="A34" s="33" t="s">
        <v>1415</v>
      </c>
      <c r="B34" s="33" t="s">
        <v>1417</v>
      </c>
      <c r="E34" s="3"/>
    </row>
    <row r="35" spans="1:5" x14ac:dyDescent="0.2">
      <c r="A35" s="33" t="s">
        <v>1414</v>
      </c>
      <c r="B35" s="33" t="s">
        <v>2036</v>
      </c>
      <c r="E35" s="3"/>
    </row>
    <row r="36" spans="1:5" x14ac:dyDescent="0.2">
      <c r="E36" s="3"/>
    </row>
  </sheetData>
  <phoneticPr fontId="1" type="noConversion"/>
  <pageMargins left="0.75" right="0.75" top="1" bottom="1" header="0.5" footer="0.5"/>
  <pageSetup orientation="portrait" horizontalDpi="4294967293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Button 2">
              <controlPr defaultSize="0" print="0" autoFill="0" autoPict="0" macro="[0]!Button1_Click">
                <anchor moveWithCells="1" siz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3</xdr:col>
                    <xdr:colOff>1695450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Button 3">
              <controlPr defaultSize="0" print="0" autoFill="0" autoPict="0" macro="[0]!Button2_Click">
                <anchor moveWithCells="1" sizeWithCells="1">
                  <from>
                    <xdr:col>3</xdr:col>
                    <xdr:colOff>0</xdr:colOff>
                    <xdr:row>8</xdr:row>
                    <xdr:rowOff>57150</xdr:rowOff>
                  </from>
                  <to>
                    <xdr:col>3</xdr:col>
                    <xdr:colOff>1704975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Button 4">
              <controlPr defaultSize="0" print="0" autoFill="0" autoPict="0" macro="[0]!Button3_Click">
                <anchor moveWithCells="1" sizeWithCells="1">
                  <from>
                    <xdr:col>2</xdr:col>
                    <xdr:colOff>714375</xdr:colOff>
                    <xdr:row>12</xdr:row>
                    <xdr:rowOff>47625</xdr:rowOff>
                  </from>
                  <to>
                    <xdr:col>4</xdr:col>
                    <xdr:colOff>9525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66675</xdr:rowOff>
                  </from>
                  <to>
                    <xdr:col>3</xdr:col>
                    <xdr:colOff>809625</xdr:colOff>
                    <xdr:row>16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N78"/>
  <sheetViews>
    <sheetView showGridLines="0" zoomScaleNormal="100" workbookViewId="0"/>
  </sheetViews>
  <sheetFormatPr defaultRowHeight="13.5" x14ac:dyDescent="0.25"/>
  <cols>
    <col min="1" max="16384" width="9.140625" style="15"/>
  </cols>
  <sheetData>
    <row r="1" spans="1:14" x14ac:dyDescent="0.25">
      <c r="A1" s="36" t="s">
        <v>1569</v>
      </c>
      <c r="B1" s="36"/>
      <c r="C1" s="36"/>
      <c r="D1" s="36"/>
      <c r="E1" s="36"/>
      <c r="F1" s="36"/>
    </row>
    <row r="2" spans="1:14" x14ac:dyDescent="0.25">
      <c r="A2" s="15" t="s">
        <v>51</v>
      </c>
      <c r="E2" s="15" t="s">
        <v>1570</v>
      </c>
    </row>
    <row r="3" spans="1:14" x14ac:dyDescent="0.25">
      <c r="A3" s="15" t="s">
        <v>117</v>
      </c>
      <c r="E3" s="15" t="s">
        <v>1570</v>
      </c>
    </row>
    <row r="4" spans="1:14" x14ac:dyDescent="0.25">
      <c r="A4" s="15" t="s">
        <v>458</v>
      </c>
      <c r="E4" s="15" t="s">
        <v>1570</v>
      </c>
    </row>
    <row r="5" spans="1:14" x14ac:dyDescent="0.25">
      <c r="A5" s="15" t="s">
        <v>674</v>
      </c>
      <c r="E5" s="15" t="s">
        <v>1570</v>
      </c>
    </row>
    <row r="6" spans="1:14" x14ac:dyDescent="0.25">
      <c r="A6" s="15" t="s">
        <v>677</v>
      </c>
      <c r="E6" s="15" t="s">
        <v>1570</v>
      </c>
    </row>
    <row r="7" spans="1:14" x14ac:dyDescent="0.25">
      <c r="A7" s="15" t="s">
        <v>707</v>
      </c>
      <c r="E7" s="15" t="s">
        <v>1570</v>
      </c>
    </row>
    <row r="8" spans="1:14" x14ac:dyDescent="0.25">
      <c r="A8" s="15" t="s">
        <v>712</v>
      </c>
      <c r="E8" s="15" t="s">
        <v>1570</v>
      </c>
    </row>
    <row r="9" spans="1:14" x14ac:dyDescent="0.25">
      <c r="A9" s="15" t="s">
        <v>783</v>
      </c>
      <c r="E9" s="15" t="s">
        <v>1570</v>
      </c>
    </row>
    <row r="12" spans="1:14" x14ac:dyDescent="0.25">
      <c r="A12" s="36" t="s">
        <v>1568</v>
      </c>
      <c r="B12" s="36"/>
      <c r="C12" s="36"/>
      <c r="D12" s="36"/>
      <c r="E12" s="36"/>
      <c r="F12" s="36"/>
    </row>
    <row r="13" spans="1:14" x14ac:dyDescent="0.25">
      <c r="A13" s="15" t="s">
        <v>1490</v>
      </c>
    </row>
    <row r="14" spans="1:14" x14ac:dyDescent="0.25">
      <c r="B14" s="15" t="s">
        <v>1491</v>
      </c>
      <c r="E14" s="15" t="s">
        <v>1492</v>
      </c>
      <c r="N14" s="15" t="s">
        <v>1493</v>
      </c>
    </row>
    <row r="15" spans="1:14" x14ac:dyDescent="0.25">
      <c r="B15" s="27"/>
    </row>
    <row r="16" spans="1:14" x14ac:dyDescent="0.25">
      <c r="A16" s="15" t="s">
        <v>1494</v>
      </c>
      <c r="B16" s="27"/>
      <c r="N16" s="15" t="s">
        <v>1495</v>
      </c>
    </row>
    <row r="17" spans="2:14" x14ac:dyDescent="0.25">
      <c r="B17" s="27" t="s">
        <v>1496</v>
      </c>
      <c r="E17" s="15" t="s">
        <v>1497</v>
      </c>
      <c r="N17" s="15" t="s">
        <v>1498</v>
      </c>
    </row>
    <row r="18" spans="2:14" x14ac:dyDescent="0.25">
      <c r="B18" s="27" t="s">
        <v>1566</v>
      </c>
      <c r="E18" s="15" t="s">
        <v>1499</v>
      </c>
      <c r="N18" s="15" t="s">
        <v>1500</v>
      </c>
    </row>
    <row r="19" spans="2:14" x14ac:dyDescent="0.25">
      <c r="B19" s="27" t="s">
        <v>1501</v>
      </c>
      <c r="E19" s="15" t="s">
        <v>1492</v>
      </c>
      <c r="N19" s="15" t="s">
        <v>1502</v>
      </c>
    </row>
    <row r="20" spans="2:14" x14ac:dyDescent="0.25">
      <c r="B20" s="27" t="s">
        <v>1503</v>
      </c>
      <c r="E20" s="15" t="s">
        <v>1492</v>
      </c>
      <c r="N20" s="15" t="s">
        <v>1504</v>
      </c>
    </row>
    <row r="21" spans="2:14" x14ac:dyDescent="0.25">
      <c r="B21" s="27" t="s">
        <v>1505</v>
      </c>
      <c r="E21" s="15" t="s">
        <v>1506</v>
      </c>
      <c r="N21" s="15" t="s">
        <v>1507</v>
      </c>
    </row>
    <row r="22" spans="2:14" x14ac:dyDescent="0.25">
      <c r="B22" s="27" t="s">
        <v>1508</v>
      </c>
      <c r="E22" s="15" t="s">
        <v>1506</v>
      </c>
      <c r="N22" s="15" t="s">
        <v>1509</v>
      </c>
    </row>
    <row r="23" spans="2:14" x14ac:dyDescent="0.25">
      <c r="B23" s="27" t="s">
        <v>1510</v>
      </c>
      <c r="E23" s="15" t="s">
        <v>1506</v>
      </c>
      <c r="N23" s="15" t="s">
        <v>1511</v>
      </c>
    </row>
    <row r="24" spans="2:14" x14ac:dyDescent="0.25">
      <c r="B24" s="27" t="s">
        <v>1512</v>
      </c>
      <c r="E24" s="15" t="s">
        <v>1506</v>
      </c>
      <c r="N24" s="15" t="s">
        <v>1513</v>
      </c>
    </row>
    <row r="25" spans="2:14" x14ac:dyDescent="0.25">
      <c r="B25" s="27" t="s">
        <v>1514</v>
      </c>
      <c r="E25" s="15" t="s">
        <v>1506</v>
      </c>
      <c r="N25" s="15" t="s">
        <v>1515</v>
      </c>
    </row>
    <row r="26" spans="2:14" x14ac:dyDescent="0.25">
      <c r="B26" s="27" t="s">
        <v>1491</v>
      </c>
      <c r="E26" s="15" t="s">
        <v>1506</v>
      </c>
      <c r="N26" s="15" t="s">
        <v>1516</v>
      </c>
    </row>
    <row r="27" spans="2:14" x14ac:dyDescent="0.25">
      <c r="B27" s="27" t="s">
        <v>1517</v>
      </c>
      <c r="E27" s="15" t="s">
        <v>1562</v>
      </c>
      <c r="N27" s="15" t="s">
        <v>1564</v>
      </c>
    </row>
    <row r="28" spans="2:14" x14ac:dyDescent="0.25">
      <c r="B28" s="27" t="s">
        <v>1517</v>
      </c>
      <c r="E28" s="15" t="s">
        <v>1518</v>
      </c>
    </row>
    <row r="29" spans="2:14" x14ac:dyDescent="0.25">
      <c r="B29" s="27" t="s">
        <v>1519</v>
      </c>
      <c r="E29" s="15" t="s">
        <v>1560</v>
      </c>
      <c r="N29" s="15" t="s">
        <v>1520</v>
      </c>
    </row>
    <row r="30" spans="2:14" x14ac:dyDescent="0.25">
      <c r="B30" s="27" t="s">
        <v>1519</v>
      </c>
      <c r="E30" s="15" t="s">
        <v>1559</v>
      </c>
    </row>
    <row r="31" spans="2:14" x14ac:dyDescent="0.25">
      <c r="B31" s="27" t="s">
        <v>1521</v>
      </c>
      <c r="E31" s="15" t="s">
        <v>1522</v>
      </c>
      <c r="N31" s="15" t="s">
        <v>1523</v>
      </c>
    </row>
    <row r="32" spans="2:14" x14ac:dyDescent="0.25">
      <c r="B32" s="27" t="s">
        <v>1521</v>
      </c>
      <c r="E32" s="15" t="s">
        <v>1561</v>
      </c>
    </row>
    <row r="33" spans="1:14" x14ac:dyDescent="0.25">
      <c r="B33" s="27"/>
    </row>
    <row r="34" spans="1:14" x14ac:dyDescent="0.25">
      <c r="A34" s="15" t="s">
        <v>1524</v>
      </c>
      <c r="N34" s="15" t="s">
        <v>1525</v>
      </c>
    </row>
    <row r="35" spans="1:14" x14ac:dyDescent="0.25">
      <c r="B35" s="27" t="s">
        <v>1526</v>
      </c>
      <c r="D35" s="15" t="s">
        <v>2035</v>
      </c>
    </row>
    <row r="36" spans="1:14" x14ac:dyDescent="0.25">
      <c r="B36" s="27" t="s">
        <v>1527</v>
      </c>
    </row>
    <row r="37" spans="1:14" x14ac:dyDescent="0.25">
      <c r="B37" s="27"/>
      <c r="C37" s="35">
        <v>10</v>
      </c>
      <c r="D37" s="15" t="s">
        <v>1528</v>
      </c>
      <c r="N37" s="15" t="s">
        <v>1529</v>
      </c>
    </row>
    <row r="38" spans="1:14" x14ac:dyDescent="0.25">
      <c r="B38" s="27"/>
      <c r="C38" s="35">
        <v>20</v>
      </c>
      <c r="D38" s="15" t="s">
        <v>1530</v>
      </c>
      <c r="N38" s="15" t="s">
        <v>1531</v>
      </c>
    </row>
    <row r="39" spans="1:14" x14ac:dyDescent="0.25">
      <c r="B39" s="27"/>
      <c r="C39" s="35">
        <v>30</v>
      </c>
      <c r="D39" s="15" t="s">
        <v>1532</v>
      </c>
      <c r="N39" s="15" t="s">
        <v>1533</v>
      </c>
    </row>
    <row r="40" spans="1:14" x14ac:dyDescent="0.25">
      <c r="C40" s="35">
        <v>40</v>
      </c>
      <c r="D40" s="15" t="s">
        <v>1534</v>
      </c>
      <c r="N40" s="15" t="s">
        <v>1535</v>
      </c>
    </row>
    <row r="41" spans="1:14" x14ac:dyDescent="0.25">
      <c r="C41" s="35">
        <v>50</v>
      </c>
      <c r="D41" s="15" t="s">
        <v>1536</v>
      </c>
      <c r="N41" s="15" t="s">
        <v>1537</v>
      </c>
    </row>
    <row r="42" spans="1:14" x14ac:dyDescent="0.25">
      <c r="C42" s="35">
        <v>60</v>
      </c>
      <c r="D42" s="15" t="s">
        <v>1538</v>
      </c>
      <c r="N42" s="15" t="s">
        <v>1539</v>
      </c>
    </row>
    <row r="43" spans="1:14" x14ac:dyDescent="0.25">
      <c r="C43" s="35">
        <v>70</v>
      </c>
      <c r="D43" s="15" t="s">
        <v>1540</v>
      </c>
      <c r="N43" s="15" t="s">
        <v>1541</v>
      </c>
    </row>
    <row r="44" spans="1:14" x14ac:dyDescent="0.25">
      <c r="C44" s="35">
        <v>80</v>
      </c>
      <c r="D44" s="15" t="s">
        <v>1542</v>
      </c>
      <c r="N44" s="15" t="s">
        <v>1543</v>
      </c>
    </row>
    <row r="45" spans="1:14" x14ac:dyDescent="0.25">
      <c r="C45" s="35">
        <v>90</v>
      </c>
      <c r="D45" s="15" t="s">
        <v>1544</v>
      </c>
      <c r="N45" s="15" t="s">
        <v>1545</v>
      </c>
    </row>
    <row r="46" spans="1:14" x14ac:dyDescent="0.25">
      <c r="C46" s="35">
        <v>100</v>
      </c>
      <c r="D46" s="15" t="s">
        <v>1546</v>
      </c>
      <c r="N46" s="15" t="s">
        <v>1547</v>
      </c>
    </row>
    <row r="47" spans="1:14" x14ac:dyDescent="0.25">
      <c r="C47" s="35">
        <v>110</v>
      </c>
      <c r="D47" s="15" t="s">
        <v>1548</v>
      </c>
      <c r="N47" s="15" t="s">
        <v>1549</v>
      </c>
    </row>
    <row r="48" spans="1:14" x14ac:dyDescent="0.25">
      <c r="C48" s="35">
        <v>120</v>
      </c>
      <c r="D48" s="15" t="s">
        <v>2033</v>
      </c>
      <c r="N48" s="15" t="s">
        <v>2034</v>
      </c>
    </row>
    <row r="49" spans="1:14" x14ac:dyDescent="0.25">
      <c r="C49" s="35">
        <v>130</v>
      </c>
      <c r="D49" s="15" t="s">
        <v>1550</v>
      </c>
      <c r="N49" s="15" t="s">
        <v>1551</v>
      </c>
    </row>
    <row r="50" spans="1:14" x14ac:dyDescent="0.25">
      <c r="C50" s="35">
        <v>140</v>
      </c>
      <c r="D50" s="15" t="s">
        <v>1552</v>
      </c>
      <c r="N50" s="15" t="s">
        <v>1553</v>
      </c>
    </row>
    <row r="51" spans="1:14" x14ac:dyDescent="0.25">
      <c r="C51" s="35">
        <v>150</v>
      </c>
      <c r="D51" s="15" t="s">
        <v>1554</v>
      </c>
      <c r="N51" s="15" t="s">
        <v>1555</v>
      </c>
    </row>
    <row r="52" spans="1:14" x14ac:dyDescent="0.25">
      <c r="C52" s="35">
        <v>160</v>
      </c>
      <c r="D52" s="15" t="s">
        <v>1999</v>
      </c>
      <c r="N52" s="15" t="s">
        <v>2000</v>
      </c>
    </row>
    <row r="53" spans="1:14" x14ac:dyDescent="0.25">
      <c r="B53" s="27" t="s">
        <v>1556</v>
      </c>
    </row>
    <row r="55" spans="1:14" x14ac:dyDescent="0.25">
      <c r="A55" s="15" t="s">
        <v>1557</v>
      </c>
      <c r="B55" s="15" t="s">
        <v>1558</v>
      </c>
    </row>
    <row r="60" spans="1:14" x14ac:dyDescent="0.25">
      <c r="B60" s="27"/>
    </row>
    <row r="61" spans="1:14" x14ac:dyDescent="0.25">
      <c r="A61" s="36" t="s">
        <v>1567</v>
      </c>
      <c r="B61" s="37"/>
      <c r="C61" s="36"/>
      <c r="D61" s="36"/>
      <c r="E61" s="36"/>
      <c r="F61" s="36"/>
    </row>
    <row r="62" spans="1:14" x14ac:dyDescent="0.25">
      <c r="A62" s="15" t="s">
        <v>1563</v>
      </c>
      <c r="B62" s="27"/>
      <c r="C62" s="27"/>
      <c r="N62" s="15" t="s">
        <v>1565</v>
      </c>
    </row>
    <row r="63" spans="1:14" x14ac:dyDescent="0.25">
      <c r="B63" s="27"/>
      <c r="C63" s="27"/>
    </row>
    <row r="64" spans="1:14" x14ac:dyDescent="0.25">
      <c r="B64" s="27"/>
      <c r="C64" s="27"/>
    </row>
    <row r="65" spans="2:4" x14ac:dyDescent="0.25">
      <c r="B65" s="27"/>
      <c r="C65" s="27"/>
    </row>
    <row r="66" spans="2:4" x14ac:dyDescent="0.25">
      <c r="B66" s="27"/>
    </row>
    <row r="74" spans="2:4" x14ac:dyDescent="0.25">
      <c r="B74" s="27"/>
    </row>
    <row r="75" spans="2:4" x14ac:dyDescent="0.25">
      <c r="B75" s="27"/>
    </row>
    <row r="76" spans="2:4" x14ac:dyDescent="0.25">
      <c r="B76" s="27"/>
      <c r="D76" s="28"/>
    </row>
    <row r="77" spans="2:4" x14ac:dyDescent="0.25">
      <c r="B77" s="27"/>
      <c r="D77" s="28"/>
    </row>
    <row r="78" spans="2:4" x14ac:dyDescent="0.25">
      <c r="B78" s="27"/>
    </row>
  </sheetData>
  <phoneticPr fontId="1" type="noConversion"/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Button 1">
              <controlPr defaultSize="0" print="0" autoFill="0" autoPict="0" macro="[0]!Button1_Click">
                <anchor moveWithCells="1" sizeWithCells="1">
                  <from>
                    <xdr:col>0</xdr:col>
                    <xdr:colOff>19050</xdr:colOff>
                    <xdr:row>56</xdr:row>
                    <xdr:rowOff>152400</xdr:rowOff>
                  </from>
                  <to>
                    <xdr:col>5</xdr:col>
                    <xdr:colOff>600075</xdr:colOff>
                    <xdr:row>58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M2002"/>
  <sheetViews>
    <sheetView showGridLines="0" workbookViewId="0">
      <selection activeCell="N1998" sqref="N1998"/>
    </sheetView>
  </sheetViews>
  <sheetFormatPr defaultRowHeight="13.5" x14ac:dyDescent="0.25"/>
  <cols>
    <col min="1" max="12" width="9.140625" style="15"/>
    <col min="13" max="13" width="10.140625" style="15" bestFit="1" customWidth="1"/>
    <col min="14" max="16384" width="9.140625" style="15"/>
  </cols>
  <sheetData>
    <row r="1" spans="1:1" x14ac:dyDescent="0.25">
      <c r="A1" s="15" t="s">
        <v>2037</v>
      </c>
    </row>
    <row r="2" spans="1:1" x14ac:dyDescent="0.25">
      <c r="A2" s="15" t="s">
        <v>1317</v>
      </c>
    </row>
    <row r="3" spans="1:1" x14ac:dyDescent="0.25">
      <c r="A3" s="15" t="s">
        <v>2038</v>
      </c>
    </row>
    <row r="4" spans="1:1" x14ac:dyDescent="0.25">
      <c r="A4" s="15" t="s">
        <v>1479</v>
      </c>
    </row>
    <row r="6" spans="1:1" x14ac:dyDescent="0.25">
      <c r="A6" s="15" t="s">
        <v>1277</v>
      </c>
    </row>
    <row r="7" spans="1:1" x14ac:dyDescent="0.25">
      <c r="A7" s="15" t="s">
        <v>1481</v>
      </c>
    </row>
    <row r="8" spans="1:1" x14ac:dyDescent="0.25">
      <c r="A8" s="15" t="s">
        <v>1326</v>
      </c>
    </row>
    <row r="9" spans="1:1" x14ac:dyDescent="0.25">
      <c r="A9" s="15" t="s">
        <v>1327</v>
      </c>
    </row>
    <row r="10" spans="1:1" x14ac:dyDescent="0.25">
      <c r="A10" s="15" t="s">
        <v>1482</v>
      </c>
    </row>
    <row r="11" spans="1:1" x14ac:dyDescent="0.25">
      <c r="A11" s="15" t="s">
        <v>1328</v>
      </c>
    </row>
    <row r="12" spans="1:1" x14ac:dyDescent="0.25">
      <c r="A12" s="15" t="s">
        <v>1717</v>
      </c>
    </row>
    <row r="13" spans="1:1" x14ac:dyDescent="0.25">
      <c r="A13" s="15" t="s">
        <v>1278</v>
      </c>
    </row>
    <row r="16" spans="1:1" x14ac:dyDescent="0.25">
      <c r="A16" s="15" t="s">
        <v>47</v>
      </c>
    </row>
    <row r="17" spans="1:10" x14ac:dyDescent="0.25">
      <c r="A17" s="15" t="s">
        <v>48</v>
      </c>
    </row>
    <row r="18" spans="1:10" x14ac:dyDescent="0.25">
      <c r="A18" s="15" t="s">
        <v>49</v>
      </c>
    </row>
    <row r="19" spans="1:10" x14ac:dyDescent="0.25">
      <c r="A19" s="15" t="s">
        <v>50</v>
      </c>
    </row>
    <row r="21" spans="1:10" x14ac:dyDescent="0.25">
      <c r="A21" s="15" t="s">
        <v>51</v>
      </c>
    </row>
    <row r="22" spans="1:10" x14ac:dyDescent="0.25">
      <c r="A22" s="15" t="s">
        <v>5</v>
      </c>
    </row>
    <row r="23" spans="1:10" x14ac:dyDescent="0.25">
      <c r="A23" s="15" t="s">
        <v>52</v>
      </c>
      <c r="C23" s="15" t="s">
        <v>53</v>
      </c>
      <c r="E23" s="15" t="s">
        <v>54</v>
      </c>
      <c r="F23" s="15" t="s">
        <v>55</v>
      </c>
      <c r="H23" s="15" t="s">
        <v>56</v>
      </c>
      <c r="J23" s="15" t="s">
        <v>1718</v>
      </c>
    </row>
    <row r="24" spans="1:10" x14ac:dyDescent="0.25">
      <c r="A24" s="15" t="s">
        <v>5</v>
      </c>
    </row>
    <row r="25" spans="1:10" x14ac:dyDescent="0.25">
      <c r="A25" s="15" t="s">
        <v>57</v>
      </c>
      <c r="C25" s="15" t="s">
        <v>4</v>
      </c>
      <c r="E25" s="15" t="s">
        <v>838</v>
      </c>
      <c r="F25" s="15" t="s">
        <v>57</v>
      </c>
      <c r="H25" s="15" t="s">
        <v>839</v>
      </c>
    </row>
    <row r="26" spans="1:10" x14ac:dyDescent="0.25">
      <c r="A26" s="15" t="s">
        <v>58</v>
      </c>
      <c r="C26" s="15" t="s">
        <v>59</v>
      </c>
      <c r="E26" s="15" t="s">
        <v>849</v>
      </c>
      <c r="F26" s="15" t="s">
        <v>57</v>
      </c>
    </row>
    <row r="27" spans="1:10" x14ac:dyDescent="0.25">
      <c r="A27" s="15" t="s">
        <v>60</v>
      </c>
      <c r="C27" s="15" t="s">
        <v>4</v>
      </c>
      <c r="E27" s="15" t="s">
        <v>838</v>
      </c>
      <c r="F27" s="15" t="s">
        <v>849</v>
      </c>
    </row>
    <row r="28" spans="1:10" x14ac:dyDescent="0.25">
      <c r="A28" s="15" t="s">
        <v>61</v>
      </c>
      <c r="C28" s="15" t="s">
        <v>62</v>
      </c>
      <c r="E28" s="15" t="s">
        <v>849</v>
      </c>
      <c r="F28" s="15" t="s">
        <v>840</v>
      </c>
      <c r="H28" s="15" t="s">
        <v>849</v>
      </c>
    </row>
    <row r="29" spans="1:10" x14ac:dyDescent="0.25">
      <c r="A29" s="15" t="s">
        <v>63</v>
      </c>
      <c r="C29" s="15" t="s">
        <v>64</v>
      </c>
      <c r="E29" s="15" t="s">
        <v>849</v>
      </c>
      <c r="F29" s="15" t="s">
        <v>63</v>
      </c>
      <c r="H29" s="15" t="s">
        <v>1429</v>
      </c>
      <c r="J29" s="15" t="s">
        <v>1428</v>
      </c>
    </row>
    <row r="30" spans="1:10" x14ac:dyDescent="0.25">
      <c r="A30" s="15" t="s">
        <v>6</v>
      </c>
      <c r="C30" s="15" t="s">
        <v>18</v>
      </c>
      <c r="E30" s="15" t="s">
        <v>849</v>
      </c>
      <c r="F30" s="15" t="s">
        <v>63</v>
      </c>
    </row>
    <row r="31" spans="1:10" x14ac:dyDescent="0.25">
      <c r="A31" s="15" t="s">
        <v>65</v>
      </c>
      <c r="C31" s="15" t="s">
        <v>64</v>
      </c>
      <c r="E31" s="15" t="s">
        <v>849</v>
      </c>
      <c r="F31" s="15" t="s">
        <v>849</v>
      </c>
    </row>
    <row r="32" spans="1:10" x14ac:dyDescent="0.25">
      <c r="A32" s="15" t="s">
        <v>1</v>
      </c>
      <c r="C32" s="15" t="s">
        <v>66</v>
      </c>
      <c r="E32" s="15" t="s">
        <v>849</v>
      </c>
      <c r="F32" s="15" t="s">
        <v>1</v>
      </c>
      <c r="H32" s="15" t="s">
        <v>1431</v>
      </c>
      <c r="J32" s="15" t="s">
        <v>1430</v>
      </c>
    </row>
    <row r="33" spans="1:10" x14ac:dyDescent="0.25">
      <c r="A33" s="15" t="s">
        <v>2</v>
      </c>
      <c r="C33" s="15" t="s">
        <v>67</v>
      </c>
      <c r="E33" s="15" t="s">
        <v>849</v>
      </c>
      <c r="F33" s="15" t="s">
        <v>2</v>
      </c>
      <c r="H33" s="15" t="s">
        <v>1433</v>
      </c>
      <c r="J33" s="15" t="s">
        <v>1432</v>
      </c>
    </row>
    <row r="34" spans="1:10" x14ac:dyDescent="0.25">
      <c r="A34" s="15" t="s">
        <v>9</v>
      </c>
      <c r="C34" s="15" t="s">
        <v>68</v>
      </c>
      <c r="E34" s="15" t="s">
        <v>849</v>
      </c>
      <c r="F34" s="15" t="s">
        <v>9</v>
      </c>
      <c r="H34" s="15" t="s">
        <v>1435</v>
      </c>
      <c r="J34" s="15" t="s">
        <v>1434</v>
      </c>
    </row>
    <row r="35" spans="1:10" x14ac:dyDescent="0.25">
      <c r="A35" s="15" t="s">
        <v>16</v>
      </c>
      <c r="C35" s="15" t="s">
        <v>69</v>
      </c>
      <c r="E35" s="15" t="s">
        <v>849</v>
      </c>
      <c r="F35" s="15" t="s">
        <v>16</v>
      </c>
      <c r="H35" s="15" t="s">
        <v>1437</v>
      </c>
      <c r="J35" s="15" t="s">
        <v>1436</v>
      </c>
    </row>
    <row r="36" spans="1:10" x14ac:dyDescent="0.25">
      <c r="A36" s="15" t="s">
        <v>19</v>
      </c>
      <c r="C36" s="15" t="s">
        <v>70</v>
      </c>
      <c r="E36" s="15" t="s">
        <v>849</v>
      </c>
      <c r="F36" s="15" t="s">
        <v>19</v>
      </c>
      <c r="H36" s="15" t="s">
        <v>1439</v>
      </c>
      <c r="J36" s="15" t="s">
        <v>1438</v>
      </c>
    </row>
    <row r="37" spans="1:10" x14ac:dyDescent="0.25">
      <c r="A37" s="15" t="s">
        <v>71</v>
      </c>
      <c r="C37" s="15" t="s">
        <v>70</v>
      </c>
      <c r="E37" s="15" t="s">
        <v>849</v>
      </c>
      <c r="F37" s="15" t="s">
        <v>19</v>
      </c>
    </row>
    <row r="38" spans="1:10" x14ac:dyDescent="0.25">
      <c r="A38" s="15" t="s">
        <v>72</v>
      </c>
      <c r="C38" s="15" t="s">
        <v>73</v>
      </c>
      <c r="E38" s="15" t="s">
        <v>841</v>
      </c>
      <c r="F38" s="15" t="s">
        <v>19</v>
      </c>
    </row>
    <row r="39" spans="1:10" x14ac:dyDescent="0.25">
      <c r="A39" s="15" t="s">
        <v>20</v>
      </c>
      <c r="C39" s="15" t="s">
        <v>74</v>
      </c>
      <c r="E39" s="15" t="s">
        <v>849</v>
      </c>
      <c r="F39" s="15" t="s">
        <v>20</v>
      </c>
      <c r="H39" s="15" t="s">
        <v>842</v>
      </c>
    </row>
    <row r="40" spans="1:10" x14ac:dyDescent="0.25">
      <c r="A40" s="15" t="s">
        <v>75</v>
      </c>
      <c r="C40" s="15" t="s">
        <v>74</v>
      </c>
      <c r="E40" s="15" t="s">
        <v>849</v>
      </c>
      <c r="F40" s="15" t="s">
        <v>20</v>
      </c>
    </row>
    <row r="41" spans="1:10" x14ac:dyDescent="0.25">
      <c r="A41" s="15" t="s">
        <v>76</v>
      </c>
      <c r="C41" s="15" t="s">
        <v>77</v>
      </c>
      <c r="E41" s="15" t="s">
        <v>849</v>
      </c>
      <c r="F41" s="15" t="s">
        <v>20</v>
      </c>
    </row>
    <row r="42" spans="1:10" x14ac:dyDescent="0.25">
      <c r="A42" s="15" t="s">
        <v>32</v>
      </c>
      <c r="C42" s="15" t="s">
        <v>78</v>
      </c>
      <c r="E42" s="15" t="s">
        <v>849</v>
      </c>
      <c r="F42" s="15" t="s">
        <v>32</v>
      </c>
      <c r="H42" s="15" t="s">
        <v>1441</v>
      </c>
      <c r="J42" s="15" t="s">
        <v>1440</v>
      </c>
    </row>
    <row r="43" spans="1:10" x14ac:dyDescent="0.25">
      <c r="A43" s="15" t="s">
        <v>33</v>
      </c>
      <c r="C43" s="15" t="s">
        <v>79</v>
      </c>
      <c r="E43" s="15" t="s">
        <v>849</v>
      </c>
      <c r="F43" s="15" t="s">
        <v>33</v>
      </c>
      <c r="H43" s="15" t="s">
        <v>1443</v>
      </c>
      <c r="J43" s="15" t="s">
        <v>1442</v>
      </c>
    </row>
    <row r="44" spans="1:10" x14ac:dyDescent="0.25">
      <c r="A44" s="15" t="s">
        <v>38</v>
      </c>
      <c r="C44" s="15" t="s">
        <v>80</v>
      </c>
      <c r="E44" s="15" t="s">
        <v>849</v>
      </c>
      <c r="F44" s="15" t="s">
        <v>38</v>
      </c>
      <c r="H44" s="15" t="s">
        <v>843</v>
      </c>
    </row>
    <row r="45" spans="1:10" x14ac:dyDescent="0.25">
      <c r="A45" s="15" t="s">
        <v>41</v>
      </c>
      <c r="C45" s="15" t="s">
        <v>81</v>
      </c>
      <c r="E45" s="15" t="s">
        <v>849</v>
      </c>
      <c r="F45" s="15" t="s">
        <v>82</v>
      </c>
      <c r="H45" s="15" t="s">
        <v>1445</v>
      </c>
      <c r="J45" s="15" t="s">
        <v>1444</v>
      </c>
    </row>
    <row r="46" spans="1:10" x14ac:dyDescent="0.25">
      <c r="A46" s="15" t="s">
        <v>8</v>
      </c>
      <c r="C46" s="15" t="s">
        <v>83</v>
      </c>
      <c r="E46" s="15" t="s">
        <v>849</v>
      </c>
      <c r="F46" s="15" t="s">
        <v>8</v>
      </c>
      <c r="H46" s="15" t="s">
        <v>1447</v>
      </c>
      <c r="J46" s="15" t="s">
        <v>1446</v>
      </c>
    </row>
    <row r="47" spans="1:10" x14ac:dyDescent="0.25">
      <c r="A47" s="15" t="s">
        <v>45</v>
      </c>
      <c r="C47" s="15" t="s">
        <v>84</v>
      </c>
      <c r="E47" s="15" t="s">
        <v>844</v>
      </c>
      <c r="F47" s="15" t="s">
        <v>0</v>
      </c>
      <c r="H47" s="15" t="s">
        <v>1449</v>
      </c>
      <c r="J47" s="15" t="s">
        <v>1448</v>
      </c>
    </row>
    <row r="48" spans="1:10" x14ac:dyDescent="0.25">
      <c r="A48" s="15" t="s">
        <v>85</v>
      </c>
      <c r="C48" s="15" t="s">
        <v>84</v>
      </c>
      <c r="E48" s="15" t="s">
        <v>844</v>
      </c>
      <c r="F48" s="15" t="s">
        <v>0</v>
      </c>
    </row>
    <row r="49" spans="1:13" x14ac:dyDescent="0.25">
      <c r="A49" s="15" t="s">
        <v>22</v>
      </c>
      <c r="C49" s="15" t="s">
        <v>21</v>
      </c>
      <c r="E49" s="15" t="s">
        <v>849</v>
      </c>
      <c r="F49" s="15" t="s">
        <v>21</v>
      </c>
    </row>
    <row r="50" spans="1:13" x14ac:dyDescent="0.25">
      <c r="A50" s="15" t="s">
        <v>7</v>
      </c>
      <c r="C50" s="15" t="s">
        <v>84</v>
      </c>
      <c r="E50" s="15" t="s">
        <v>845</v>
      </c>
      <c r="F50" s="15" t="s">
        <v>86</v>
      </c>
      <c r="H50" s="15" t="s">
        <v>1451</v>
      </c>
      <c r="J50" s="15" t="s">
        <v>1450</v>
      </c>
      <c r="M50" s="38">
        <f>(40.078+12.011+15.999*3)/2</f>
        <v>50.042999999999999</v>
      </c>
    </row>
    <row r="51" spans="1:13" x14ac:dyDescent="0.25">
      <c r="A51" s="15" t="s">
        <v>87</v>
      </c>
      <c r="C51" s="15" t="s">
        <v>88</v>
      </c>
      <c r="E51" s="15" t="s">
        <v>849</v>
      </c>
      <c r="F51" s="15" t="s">
        <v>3</v>
      </c>
      <c r="H51" s="15" t="s">
        <v>1453</v>
      </c>
      <c r="J51" s="15" t="s">
        <v>1452</v>
      </c>
    </row>
    <row r="52" spans="1:13" x14ac:dyDescent="0.25">
      <c r="A52" s="15" t="s">
        <v>89</v>
      </c>
      <c r="C52" s="15" t="s">
        <v>88</v>
      </c>
      <c r="E52" s="15" t="s">
        <v>849</v>
      </c>
      <c r="F52" s="15" t="s">
        <v>3</v>
      </c>
    </row>
    <row r="53" spans="1:13" x14ac:dyDescent="0.25">
      <c r="A53" s="15" t="s">
        <v>25</v>
      </c>
      <c r="C53" s="15" t="s">
        <v>90</v>
      </c>
      <c r="E53" s="15" t="s">
        <v>845</v>
      </c>
      <c r="F53" s="15" t="s">
        <v>87</v>
      </c>
      <c r="M53" s="34"/>
    </row>
    <row r="54" spans="1:13" x14ac:dyDescent="0.25">
      <c r="A54" s="15" t="s">
        <v>91</v>
      </c>
      <c r="C54" s="15" t="s">
        <v>92</v>
      </c>
      <c r="E54" s="15" t="s">
        <v>849</v>
      </c>
      <c r="F54" s="15" t="s">
        <v>91</v>
      </c>
      <c r="H54" s="15" t="s">
        <v>1455</v>
      </c>
      <c r="J54" s="15" t="s">
        <v>1454</v>
      </c>
    </row>
    <row r="55" spans="1:13" x14ac:dyDescent="0.25">
      <c r="A55" s="15" t="s">
        <v>17</v>
      </c>
      <c r="C55" s="15" t="s">
        <v>92</v>
      </c>
      <c r="E55" s="15" t="s">
        <v>849</v>
      </c>
      <c r="F55" s="15" t="s">
        <v>91</v>
      </c>
    </row>
    <row r="56" spans="1:13" x14ac:dyDescent="0.25">
      <c r="A56" s="15" t="s">
        <v>42</v>
      </c>
      <c r="C56" s="15" t="s">
        <v>93</v>
      </c>
      <c r="E56" s="15" t="s">
        <v>849</v>
      </c>
      <c r="F56" s="15" t="s">
        <v>91</v>
      </c>
    </row>
    <row r="57" spans="1:13" x14ac:dyDescent="0.25">
      <c r="A57" s="15" t="s">
        <v>43</v>
      </c>
      <c r="C57" s="15" t="s">
        <v>94</v>
      </c>
      <c r="E57" s="15" t="s">
        <v>849</v>
      </c>
      <c r="F57" s="15" t="s">
        <v>91</v>
      </c>
    </row>
    <row r="58" spans="1:13" x14ac:dyDescent="0.25">
      <c r="A58" s="15" t="s">
        <v>23</v>
      </c>
      <c r="C58" s="15" t="s">
        <v>1480</v>
      </c>
      <c r="E58" s="15" t="s">
        <v>849</v>
      </c>
      <c r="F58" s="15" t="s">
        <v>91</v>
      </c>
      <c r="J58" s="15" t="s">
        <v>1454</v>
      </c>
    </row>
    <row r="60" spans="1:13" x14ac:dyDescent="0.25">
      <c r="A60" s="15" t="s">
        <v>1279</v>
      </c>
    </row>
    <row r="61" spans="1:13" x14ac:dyDescent="0.25">
      <c r="A61" s="15" t="s">
        <v>1418</v>
      </c>
    </row>
    <row r="62" spans="1:13" x14ac:dyDescent="0.25">
      <c r="A62" s="15" t="s">
        <v>1419</v>
      </c>
      <c r="C62" s="15" t="s">
        <v>95</v>
      </c>
      <c r="E62" s="15" t="s">
        <v>849</v>
      </c>
      <c r="F62" s="15" t="s">
        <v>96</v>
      </c>
      <c r="H62" s="15" t="s">
        <v>1456</v>
      </c>
      <c r="M62" s="38"/>
    </row>
    <row r="63" spans="1:13" x14ac:dyDescent="0.25">
      <c r="A63" s="15" t="s">
        <v>1287</v>
      </c>
    </row>
    <row r="65" spans="1:13" x14ac:dyDescent="0.25">
      <c r="A65" s="15" t="s">
        <v>44</v>
      </c>
      <c r="C65" s="15" t="s">
        <v>97</v>
      </c>
      <c r="E65" s="15" t="s">
        <v>849</v>
      </c>
      <c r="F65" s="15" t="s">
        <v>44</v>
      </c>
      <c r="H65" s="15" t="s">
        <v>846</v>
      </c>
      <c r="M65" s="34"/>
    </row>
    <row r="66" spans="1:13" x14ac:dyDescent="0.25">
      <c r="A66" s="15" t="s">
        <v>31</v>
      </c>
      <c r="C66" s="15" t="s">
        <v>98</v>
      </c>
      <c r="E66" s="15" t="s">
        <v>844</v>
      </c>
      <c r="F66" s="15" t="s">
        <v>31</v>
      </c>
      <c r="H66" s="15" t="s">
        <v>1458</v>
      </c>
      <c r="J66" s="15" t="s">
        <v>1457</v>
      </c>
    </row>
    <row r="67" spans="1:13" x14ac:dyDescent="0.25">
      <c r="A67" s="15" t="s">
        <v>99</v>
      </c>
      <c r="C67" s="15" t="s">
        <v>100</v>
      </c>
      <c r="E67" s="15" t="s">
        <v>849</v>
      </c>
      <c r="F67" s="15" t="s">
        <v>99</v>
      </c>
      <c r="H67" s="15" t="s">
        <v>1460</v>
      </c>
      <c r="J67" s="15" t="s">
        <v>1459</v>
      </c>
    </row>
    <row r="68" spans="1:13" x14ac:dyDescent="0.25">
      <c r="A68" s="15" t="s">
        <v>37</v>
      </c>
      <c r="C68" s="15" t="s">
        <v>101</v>
      </c>
      <c r="E68" s="15" t="s">
        <v>849</v>
      </c>
      <c r="F68" s="15" t="s">
        <v>37</v>
      </c>
      <c r="H68" s="15" t="s">
        <v>1462</v>
      </c>
      <c r="J68" s="15" t="s">
        <v>1461</v>
      </c>
    </row>
    <row r="69" spans="1:13" x14ac:dyDescent="0.25">
      <c r="A69" s="15" t="s">
        <v>40</v>
      </c>
      <c r="C69" s="15" t="s">
        <v>102</v>
      </c>
      <c r="E69" s="15" t="s">
        <v>849</v>
      </c>
      <c r="F69" s="15" t="s">
        <v>40</v>
      </c>
      <c r="H69" s="15" t="s">
        <v>847</v>
      </c>
    </row>
    <row r="70" spans="1:13" x14ac:dyDescent="0.25">
      <c r="A70" s="15" t="s">
        <v>39</v>
      </c>
      <c r="C70" s="15" t="s">
        <v>103</v>
      </c>
      <c r="E70" s="15" t="s">
        <v>849</v>
      </c>
      <c r="F70" s="15" t="s">
        <v>39</v>
      </c>
      <c r="H70" s="15" t="s">
        <v>1464</v>
      </c>
      <c r="J70" s="15" t="s">
        <v>1463</v>
      </c>
    </row>
    <row r="71" spans="1:13" x14ac:dyDescent="0.25">
      <c r="A71" s="15" t="s">
        <v>34</v>
      </c>
      <c r="C71" s="15" t="s">
        <v>104</v>
      </c>
      <c r="E71" s="15" t="s">
        <v>849</v>
      </c>
      <c r="F71" s="15" t="s">
        <v>34</v>
      </c>
      <c r="H71" s="15" t="s">
        <v>1466</v>
      </c>
      <c r="J71" s="15" t="s">
        <v>1465</v>
      </c>
    </row>
    <row r="72" spans="1:13" x14ac:dyDescent="0.25">
      <c r="A72" s="15" t="s">
        <v>36</v>
      </c>
      <c r="C72" s="15" t="s">
        <v>105</v>
      </c>
      <c r="E72" s="15" t="s">
        <v>849</v>
      </c>
      <c r="F72" s="15" t="s">
        <v>36</v>
      </c>
      <c r="H72" s="15" t="s">
        <v>1468</v>
      </c>
      <c r="J72" s="15" t="s">
        <v>1467</v>
      </c>
    </row>
    <row r="73" spans="1:13" x14ac:dyDescent="0.25">
      <c r="A73" s="15" t="s">
        <v>35</v>
      </c>
      <c r="C73" s="15" t="s">
        <v>106</v>
      </c>
      <c r="E73" s="15" t="s">
        <v>849</v>
      </c>
      <c r="F73" s="15" t="s">
        <v>35</v>
      </c>
      <c r="H73" s="15" t="s">
        <v>848</v>
      </c>
    </row>
    <row r="74" spans="1:13" x14ac:dyDescent="0.25">
      <c r="A74" s="15" t="s">
        <v>107</v>
      </c>
      <c r="C74" s="15" t="s">
        <v>106</v>
      </c>
      <c r="E74" s="15" t="s">
        <v>849</v>
      </c>
      <c r="F74" s="15" t="s">
        <v>35</v>
      </c>
    </row>
    <row r="75" spans="1:13" x14ac:dyDescent="0.25">
      <c r="A75" s="15" t="s">
        <v>108</v>
      </c>
      <c r="C75" s="15" t="s">
        <v>109</v>
      </c>
      <c r="E75" s="15" t="s">
        <v>849</v>
      </c>
      <c r="F75" s="15" t="s">
        <v>35</v>
      </c>
    </row>
    <row r="76" spans="1:13" x14ac:dyDescent="0.25">
      <c r="A76" s="15" t="s">
        <v>110</v>
      </c>
    </row>
    <row r="77" spans="1:13" x14ac:dyDescent="0.25">
      <c r="A77" s="15" t="s">
        <v>111</v>
      </c>
      <c r="C77" s="15" t="s">
        <v>111</v>
      </c>
      <c r="E77" s="15" t="s">
        <v>849</v>
      </c>
      <c r="F77" s="15" t="s">
        <v>111</v>
      </c>
      <c r="H77" s="15" t="s">
        <v>1471</v>
      </c>
      <c r="J77" s="15" t="s">
        <v>1469</v>
      </c>
      <c r="M77" s="38">
        <f>1.008*2</f>
        <v>2.016</v>
      </c>
    </row>
    <row r="78" spans="1:13" x14ac:dyDescent="0.25">
      <c r="A78" s="15" t="s">
        <v>112</v>
      </c>
      <c r="C78" s="15" t="s">
        <v>112</v>
      </c>
      <c r="E78" s="15" t="s">
        <v>849</v>
      </c>
      <c r="F78" s="15" t="s">
        <v>112</v>
      </c>
      <c r="H78" s="15" t="s">
        <v>1472</v>
      </c>
      <c r="J78" s="15" t="s">
        <v>1470</v>
      </c>
      <c r="M78" s="38">
        <f>15.999*2</f>
        <v>31.998000000000001</v>
      </c>
    </row>
    <row r="79" spans="1:13" x14ac:dyDescent="0.25">
      <c r="A79" s="15" t="s">
        <v>113</v>
      </c>
      <c r="C79" s="15" t="s">
        <v>113</v>
      </c>
      <c r="E79" s="15" t="s">
        <v>849</v>
      </c>
      <c r="F79" s="15" t="s">
        <v>113</v>
      </c>
      <c r="H79" s="15" t="s">
        <v>1474</v>
      </c>
      <c r="J79" s="15" t="s">
        <v>1473</v>
      </c>
      <c r="M79" s="38">
        <f>12.011+1.008*4</f>
        <v>16.042999999999999</v>
      </c>
    </row>
    <row r="80" spans="1:13" x14ac:dyDescent="0.25">
      <c r="A80" s="15" t="s">
        <v>114</v>
      </c>
      <c r="C80" s="15" t="s">
        <v>115</v>
      </c>
      <c r="E80" s="15" t="s">
        <v>845</v>
      </c>
      <c r="F80" s="15" t="s">
        <v>115</v>
      </c>
      <c r="H80" s="15" t="s">
        <v>1476</v>
      </c>
      <c r="J80" s="15" t="s">
        <v>1475</v>
      </c>
      <c r="M80" s="38">
        <f>1.008*2+32.06</f>
        <v>34.076000000000001</v>
      </c>
    </row>
    <row r="81" spans="1:13" x14ac:dyDescent="0.25">
      <c r="A81" s="15" t="s">
        <v>116</v>
      </c>
      <c r="C81" s="15" t="s">
        <v>116</v>
      </c>
      <c r="E81" s="15" t="s">
        <v>849</v>
      </c>
      <c r="F81" s="15" t="s">
        <v>116</v>
      </c>
      <c r="H81" s="15" t="s">
        <v>1478</v>
      </c>
      <c r="J81" s="15" t="s">
        <v>1477</v>
      </c>
      <c r="M81" s="38">
        <f>14.007*2</f>
        <v>28.013999999999999</v>
      </c>
    </row>
    <row r="82" spans="1:13" x14ac:dyDescent="0.25">
      <c r="M82" s="34"/>
    </row>
    <row r="83" spans="1:13" x14ac:dyDescent="0.25">
      <c r="A83" s="15" t="s">
        <v>1279</v>
      </c>
      <c r="M83" s="34"/>
    </row>
    <row r="84" spans="1:13" x14ac:dyDescent="0.25">
      <c r="A84" s="15" t="s">
        <v>1483</v>
      </c>
      <c r="M84" s="34"/>
    </row>
    <row r="85" spans="1:13" x14ac:dyDescent="0.25">
      <c r="A85" s="15" t="s">
        <v>1283</v>
      </c>
      <c r="C85" s="15" t="s">
        <v>1284</v>
      </c>
      <c r="E85" s="15" t="s">
        <v>840</v>
      </c>
      <c r="F85" s="15" t="s">
        <v>19</v>
      </c>
      <c r="H85" s="15" t="s">
        <v>1439</v>
      </c>
    </row>
    <row r="86" spans="1:13" x14ac:dyDescent="0.25">
      <c r="A86" s="15" t="s">
        <v>1285</v>
      </c>
      <c r="C86" s="15" t="s">
        <v>1286</v>
      </c>
      <c r="E86" s="15" t="s">
        <v>840</v>
      </c>
      <c r="F86" s="15" t="s">
        <v>20</v>
      </c>
      <c r="H86" s="15" t="s">
        <v>842</v>
      </c>
    </row>
    <row r="87" spans="1:13" x14ac:dyDescent="0.25">
      <c r="A87" s="15" t="s">
        <v>1484</v>
      </c>
      <c r="C87" s="15" t="s">
        <v>1485</v>
      </c>
      <c r="E87" s="15" t="s">
        <v>840</v>
      </c>
      <c r="F87" s="15" t="s">
        <v>91</v>
      </c>
      <c r="H87" s="15" t="s">
        <v>1455</v>
      </c>
    </row>
    <row r="88" spans="1:13" x14ac:dyDescent="0.25">
      <c r="A88" s="15" t="s">
        <v>1329</v>
      </c>
    </row>
    <row r="89" spans="1:13" x14ac:dyDescent="0.25">
      <c r="A89" s="15" t="s">
        <v>1330</v>
      </c>
    </row>
    <row r="90" spans="1:13" x14ac:dyDescent="0.25">
      <c r="A90" s="15" t="s">
        <v>1280</v>
      </c>
      <c r="C90" s="15" t="s">
        <v>1281</v>
      </c>
      <c r="E90" s="15" t="s">
        <v>840</v>
      </c>
      <c r="F90" s="15" t="s">
        <v>1282</v>
      </c>
      <c r="H90" s="15" t="s">
        <v>1455</v>
      </c>
      <c r="J90" s="15" t="s">
        <v>1331</v>
      </c>
    </row>
    <row r="91" spans="1:13" x14ac:dyDescent="0.25">
      <c r="A91" s="15" t="s">
        <v>1288</v>
      </c>
      <c r="C91" s="15" t="s">
        <v>1289</v>
      </c>
      <c r="E91" s="15" t="s">
        <v>840</v>
      </c>
      <c r="F91" s="15" t="s">
        <v>21</v>
      </c>
      <c r="H91" s="15" t="s">
        <v>1449</v>
      </c>
      <c r="J91" s="15" t="s">
        <v>1332</v>
      </c>
    </row>
    <row r="92" spans="1:13" x14ac:dyDescent="0.25">
      <c r="A92" s="15" t="s">
        <v>1290</v>
      </c>
      <c r="C92" s="15" t="s">
        <v>1291</v>
      </c>
      <c r="E92" s="15" t="s">
        <v>845</v>
      </c>
      <c r="F92" s="15" t="s">
        <v>1292</v>
      </c>
      <c r="H92" s="15" t="s">
        <v>1453</v>
      </c>
      <c r="J92" s="15" t="s">
        <v>1333</v>
      </c>
    </row>
    <row r="93" spans="1:13" x14ac:dyDescent="0.25">
      <c r="A93" s="15" t="s">
        <v>1334</v>
      </c>
    </row>
    <row r="94" spans="1:13" x14ac:dyDescent="0.25">
      <c r="A94" s="15" t="s">
        <v>1287</v>
      </c>
    </row>
    <row r="99" spans="1:4" x14ac:dyDescent="0.25">
      <c r="A99" s="15" t="s">
        <v>117</v>
      </c>
    </row>
    <row r="100" spans="1:4" x14ac:dyDescent="0.25">
      <c r="A100" s="15" t="s">
        <v>118</v>
      </c>
    </row>
    <row r="101" spans="1:4" x14ac:dyDescent="0.25">
      <c r="B101" s="15" t="s">
        <v>850</v>
      </c>
      <c r="C101" s="15" t="s">
        <v>851</v>
      </c>
      <c r="D101" s="15" t="s">
        <v>849</v>
      </c>
    </row>
    <row r="102" spans="1:4" x14ac:dyDescent="0.25">
      <c r="B102" s="15" t="s">
        <v>852</v>
      </c>
      <c r="C102" s="15" t="s">
        <v>2039</v>
      </c>
    </row>
    <row r="103" spans="1:4" x14ac:dyDescent="0.25">
      <c r="B103" s="15" t="s">
        <v>2040</v>
      </c>
    </row>
    <row r="104" spans="1:4" x14ac:dyDescent="0.25">
      <c r="B104" s="15" t="s">
        <v>2006</v>
      </c>
    </row>
    <row r="105" spans="1:4" x14ac:dyDescent="0.25">
      <c r="A105" s="15" t="s">
        <v>119</v>
      </c>
    </row>
    <row r="106" spans="1:4" x14ac:dyDescent="0.25">
      <c r="A106" s="15" t="s">
        <v>120</v>
      </c>
    </row>
    <row r="107" spans="1:4" x14ac:dyDescent="0.25">
      <c r="A107" s="15" t="s">
        <v>121</v>
      </c>
    </row>
    <row r="108" spans="1:4" x14ac:dyDescent="0.25">
      <c r="B108" s="15" t="s">
        <v>850</v>
      </c>
      <c r="C108" s="15" t="s">
        <v>853</v>
      </c>
      <c r="D108" s="15" t="s">
        <v>854</v>
      </c>
    </row>
    <row r="109" spans="1:4" x14ac:dyDescent="0.25">
      <c r="B109" s="15" t="s">
        <v>852</v>
      </c>
      <c r="C109" s="15" t="s">
        <v>2007</v>
      </c>
    </row>
    <row r="110" spans="1:4" x14ac:dyDescent="0.25">
      <c r="B110" s="15" t="s">
        <v>1335</v>
      </c>
    </row>
    <row r="111" spans="1:4" x14ac:dyDescent="0.25">
      <c r="A111" s="15" t="s">
        <v>122</v>
      </c>
    </row>
    <row r="112" spans="1:4" x14ac:dyDescent="0.25">
      <c r="B112" s="15" t="s">
        <v>850</v>
      </c>
      <c r="C112" s="15" t="s">
        <v>856</v>
      </c>
      <c r="D112" s="15" t="s">
        <v>857</v>
      </c>
    </row>
    <row r="113" spans="1:4" x14ac:dyDescent="0.25">
      <c r="B113" s="15" t="s">
        <v>852</v>
      </c>
      <c r="C113" s="15" t="s">
        <v>2008</v>
      </c>
    </row>
    <row r="114" spans="1:4" x14ac:dyDescent="0.25">
      <c r="B114" s="15" t="s">
        <v>1336</v>
      </c>
    </row>
    <row r="115" spans="1:4" x14ac:dyDescent="0.25">
      <c r="A115" s="15" t="s">
        <v>123</v>
      </c>
    </row>
    <row r="116" spans="1:4" x14ac:dyDescent="0.25">
      <c r="B116" s="15" t="s">
        <v>850</v>
      </c>
      <c r="C116" s="15" t="s">
        <v>875</v>
      </c>
      <c r="D116" s="15" t="s">
        <v>1264</v>
      </c>
    </row>
    <row r="117" spans="1:4" x14ac:dyDescent="0.25">
      <c r="B117" s="15" t="s">
        <v>850</v>
      </c>
      <c r="C117" s="15" t="s">
        <v>124</v>
      </c>
    </row>
    <row r="118" spans="1:4" x14ac:dyDescent="0.25">
      <c r="B118" s="15" t="s">
        <v>852</v>
      </c>
      <c r="C118" s="15" t="s">
        <v>2009</v>
      </c>
    </row>
    <row r="119" spans="1:4" x14ac:dyDescent="0.25">
      <c r="B119" s="15" t="s">
        <v>1337</v>
      </c>
    </row>
    <row r="120" spans="1:4" x14ac:dyDescent="0.25">
      <c r="A120" s="15" t="s">
        <v>125</v>
      </c>
    </row>
    <row r="121" spans="1:4" x14ac:dyDescent="0.25">
      <c r="B121" s="15" t="s">
        <v>1338</v>
      </c>
    </row>
    <row r="122" spans="1:4" x14ac:dyDescent="0.25">
      <c r="A122" s="15" t="s">
        <v>126</v>
      </c>
    </row>
    <row r="123" spans="1:4" x14ac:dyDescent="0.25">
      <c r="B123" s="15" t="s">
        <v>850</v>
      </c>
      <c r="C123" s="15" t="s">
        <v>859</v>
      </c>
      <c r="D123" s="15" t="s">
        <v>860</v>
      </c>
    </row>
    <row r="124" spans="1:4" x14ac:dyDescent="0.25">
      <c r="B124" s="15" t="s">
        <v>852</v>
      </c>
      <c r="C124" s="15" t="s">
        <v>2010</v>
      </c>
    </row>
    <row r="125" spans="1:4" x14ac:dyDescent="0.25">
      <c r="B125" s="15" t="s">
        <v>1339</v>
      </c>
    </row>
    <row r="126" spans="1:4" x14ac:dyDescent="0.25">
      <c r="A126" s="15" t="s">
        <v>127</v>
      </c>
    </row>
    <row r="127" spans="1:4" x14ac:dyDescent="0.25">
      <c r="B127" s="15" t="s">
        <v>850</v>
      </c>
      <c r="C127" s="15" t="s">
        <v>862</v>
      </c>
      <c r="D127" s="15" t="s">
        <v>849</v>
      </c>
    </row>
    <row r="128" spans="1:4" x14ac:dyDescent="0.25">
      <c r="B128" s="15" t="s">
        <v>852</v>
      </c>
      <c r="C128" s="15" t="s">
        <v>863</v>
      </c>
    </row>
    <row r="129" spans="1:4" x14ac:dyDescent="0.25">
      <c r="B129" s="15" t="s">
        <v>1340</v>
      </c>
    </row>
    <row r="130" spans="1:4" x14ac:dyDescent="0.25">
      <c r="A130" s="15" t="s">
        <v>128</v>
      </c>
    </row>
    <row r="131" spans="1:4" x14ac:dyDescent="0.25">
      <c r="B131" s="15" t="s">
        <v>850</v>
      </c>
      <c r="C131" s="15" t="s">
        <v>862</v>
      </c>
      <c r="D131" s="15" t="s">
        <v>849</v>
      </c>
    </row>
    <row r="132" spans="1:4" x14ac:dyDescent="0.25">
      <c r="B132" s="15" t="s">
        <v>852</v>
      </c>
      <c r="C132" s="15" t="s">
        <v>864</v>
      </c>
    </row>
    <row r="133" spans="1:4" x14ac:dyDescent="0.25">
      <c r="B133" s="15" t="s">
        <v>1341</v>
      </c>
    </row>
    <row r="134" spans="1:4" x14ac:dyDescent="0.25">
      <c r="A134" s="15" t="s">
        <v>129</v>
      </c>
    </row>
    <row r="135" spans="1:4" x14ac:dyDescent="0.25">
      <c r="B135" s="15" t="s">
        <v>850</v>
      </c>
      <c r="C135" s="15" t="s">
        <v>851</v>
      </c>
      <c r="D135" s="15" t="s">
        <v>849</v>
      </c>
    </row>
    <row r="136" spans="1:4" x14ac:dyDescent="0.25">
      <c r="B136" s="15" t="s">
        <v>852</v>
      </c>
      <c r="C136" s="15" t="s">
        <v>865</v>
      </c>
    </row>
    <row r="137" spans="1:4" x14ac:dyDescent="0.25">
      <c r="B137" s="15" t="s">
        <v>1342</v>
      </c>
    </row>
    <row r="138" spans="1:4" x14ac:dyDescent="0.25">
      <c r="A138" s="15" t="s">
        <v>130</v>
      </c>
    </row>
    <row r="139" spans="1:4" x14ac:dyDescent="0.25">
      <c r="B139" s="15" t="s">
        <v>1265</v>
      </c>
    </row>
    <row r="140" spans="1:4" x14ac:dyDescent="0.25">
      <c r="B140" s="15" t="s">
        <v>850</v>
      </c>
      <c r="C140" s="15" t="s">
        <v>131</v>
      </c>
    </row>
    <row r="141" spans="1:4" x14ac:dyDescent="0.25">
      <c r="B141" s="15" t="s">
        <v>852</v>
      </c>
      <c r="C141" s="15" t="s">
        <v>2011</v>
      </c>
    </row>
    <row r="142" spans="1:4" x14ac:dyDescent="0.25">
      <c r="B142" s="15" t="s">
        <v>1343</v>
      </c>
    </row>
    <row r="143" spans="1:4" x14ac:dyDescent="0.25">
      <c r="A143" s="15" t="s">
        <v>132</v>
      </c>
    </row>
    <row r="144" spans="1:4" x14ac:dyDescent="0.25">
      <c r="B144" s="15" t="s">
        <v>850</v>
      </c>
      <c r="C144" s="15" t="s">
        <v>866</v>
      </c>
      <c r="D144" s="15" t="s">
        <v>867</v>
      </c>
    </row>
    <row r="145" spans="1:4" x14ac:dyDescent="0.25">
      <c r="B145" s="15" t="s">
        <v>852</v>
      </c>
      <c r="C145" s="15" t="s">
        <v>2012</v>
      </c>
    </row>
    <row r="146" spans="1:4" x14ac:dyDescent="0.25">
      <c r="B146" s="15" t="s">
        <v>1344</v>
      </c>
    </row>
    <row r="147" spans="1:4" x14ac:dyDescent="0.25">
      <c r="A147" s="15" t="s">
        <v>133</v>
      </c>
    </row>
    <row r="148" spans="1:4" x14ac:dyDescent="0.25">
      <c r="B148" s="15" t="s">
        <v>852</v>
      </c>
      <c r="C148" s="15" t="s">
        <v>868</v>
      </c>
    </row>
    <row r="149" spans="1:4" x14ac:dyDescent="0.25">
      <c r="B149" s="15" t="s">
        <v>134</v>
      </c>
    </row>
    <row r="150" spans="1:4" x14ac:dyDescent="0.25">
      <c r="A150" s="15" t="s">
        <v>135</v>
      </c>
    </row>
    <row r="151" spans="1:4" x14ac:dyDescent="0.25">
      <c r="B151" s="15" t="s">
        <v>850</v>
      </c>
      <c r="C151" s="15" t="s">
        <v>859</v>
      </c>
      <c r="D151" s="15" t="s">
        <v>1266</v>
      </c>
    </row>
    <row r="152" spans="1:4" x14ac:dyDescent="0.25">
      <c r="B152" s="15" t="s">
        <v>850</v>
      </c>
      <c r="C152" s="15" t="s">
        <v>1267</v>
      </c>
    </row>
    <row r="153" spans="1:4" x14ac:dyDescent="0.25">
      <c r="B153" s="15" t="s">
        <v>852</v>
      </c>
      <c r="C153" s="15" t="s">
        <v>2013</v>
      </c>
    </row>
    <row r="154" spans="1:4" x14ac:dyDescent="0.25">
      <c r="B154" s="15" t="s">
        <v>1345</v>
      </c>
    </row>
    <row r="155" spans="1:4" x14ac:dyDescent="0.25">
      <c r="A155" s="15" t="s">
        <v>136</v>
      </c>
    </row>
    <row r="156" spans="1:4" x14ac:dyDescent="0.25">
      <c r="B156" s="15" t="s">
        <v>850</v>
      </c>
      <c r="C156" s="15" t="s">
        <v>869</v>
      </c>
      <c r="D156" s="15" t="s">
        <v>849</v>
      </c>
    </row>
    <row r="157" spans="1:4" x14ac:dyDescent="0.25">
      <c r="B157" s="15" t="s">
        <v>852</v>
      </c>
      <c r="C157" s="15" t="s">
        <v>2014</v>
      </c>
    </row>
    <row r="158" spans="1:4" x14ac:dyDescent="0.25">
      <c r="B158" s="15" t="s">
        <v>1346</v>
      </c>
    </row>
    <row r="159" spans="1:4" x14ac:dyDescent="0.25">
      <c r="A159" s="15" t="s">
        <v>137</v>
      </c>
    </row>
    <row r="160" spans="1:4" x14ac:dyDescent="0.25">
      <c r="B160" s="15" t="s">
        <v>850</v>
      </c>
      <c r="C160" s="15" t="s">
        <v>853</v>
      </c>
      <c r="D160" s="15" t="s">
        <v>870</v>
      </c>
    </row>
    <row r="161" spans="1:4" x14ac:dyDescent="0.25">
      <c r="B161" s="15" t="s">
        <v>852</v>
      </c>
      <c r="C161" s="15" t="s">
        <v>2015</v>
      </c>
    </row>
    <row r="162" spans="1:4" x14ac:dyDescent="0.25">
      <c r="B162" s="15" t="s">
        <v>1347</v>
      </c>
    </row>
    <row r="163" spans="1:4" x14ac:dyDescent="0.25">
      <c r="A163" s="15" t="s">
        <v>138</v>
      </c>
    </row>
    <row r="164" spans="1:4" x14ac:dyDescent="0.25">
      <c r="B164" s="15" t="s">
        <v>850</v>
      </c>
      <c r="C164" s="15" t="s">
        <v>871</v>
      </c>
      <c r="D164" s="15" t="s">
        <v>849</v>
      </c>
    </row>
    <row r="165" spans="1:4" x14ac:dyDescent="0.25">
      <c r="B165" s="15" t="s">
        <v>852</v>
      </c>
      <c r="C165" s="15" t="s">
        <v>2016</v>
      </c>
    </row>
    <row r="166" spans="1:4" x14ac:dyDescent="0.25">
      <c r="B166" s="15" t="s">
        <v>1348</v>
      </c>
    </row>
    <row r="168" spans="1:4" x14ac:dyDescent="0.25">
      <c r="A168" s="15" t="s">
        <v>1279</v>
      </c>
    </row>
    <row r="169" spans="1:4" x14ac:dyDescent="0.25">
      <c r="A169" s="15" t="s">
        <v>1418</v>
      </c>
    </row>
    <row r="170" spans="1:4" x14ac:dyDescent="0.25">
      <c r="A170" s="15" t="s">
        <v>1420</v>
      </c>
    </row>
    <row r="171" spans="1:4" x14ac:dyDescent="0.25">
      <c r="B171" s="15" t="s">
        <v>850</v>
      </c>
      <c r="C171" s="15" t="s">
        <v>872</v>
      </c>
      <c r="D171" s="15" t="s">
        <v>849</v>
      </c>
    </row>
    <row r="172" spans="1:4" x14ac:dyDescent="0.25">
      <c r="B172" s="15" t="s">
        <v>852</v>
      </c>
      <c r="C172" s="15" t="s">
        <v>873</v>
      </c>
    </row>
    <row r="173" spans="1:4" x14ac:dyDescent="0.25">
      <c r="B173" s="15" t="s">
        <v>1349</v>
      </c>
    </row>
    <row r="174" spans="1:4" x14ac:dyDescent="0.25">
      <c r="A174" s="15" t="s">
        <v>1486</v>
      </c>
    </row>
    <row r="175" spans="1:4" x14ac:dyDescent="0.25">
      <c r="A175" s="15" t="s">
        <v>1293</v>
      </c>
    </row>
    <row r="176" spans="1:4" x14ac:dyDescent="0.25">
      <c r="B176" s="15" t="s">
        <v>850</v>
      </c>
      <c r="C176" s="15" t="s">
        <v>872</v>
      </c>
      <c r="D176" s="15" t="s">
        <v>840</v>
      </c>
    </row>
    <row r="177" spans="1:4" x14ac:dyDescent="0.25">
      <c r="B177" s="15" t="s">
        <v>852</v>
      </c>
      <c r="C177" s="15" t="s">
        <v>873</v>
      </c>
    </row>
    <row r="178" spans="1:4" x14ac:dyDescent="0.25">
      <c r="B178" s="15" t="s">
        <v>1349</v>
      </c>
    </row>
    <row r="179" spans="1:4" x14ac:dyDescent="0.25">
      <c r="A179" s="15" t="s">
        <v>1487</v>
      </c>
    </row>
    <row r="180" spans="1:4" x14ac:dyDescent="0.25">
      <c r="B180" s="15" t="s">
        <v>850</v>
      </c>
      <c r="C180" s="15" t="s">
        <v>871</v>
      </c>
      <c r="D180" s="15" t="s">
        <v>849</v>
      </c>
    </row>
    <row r="181" spans="1:4" x14ac:dyDescent="0.25">
      <c r="B181" s="15" t="s">
        <v>852</v>
      </c>
      <c r="C181" s="15" t="s">
        <v>915</v>
      </c>
    </row>
    <row r="182" spans="1:4" x14ac:dyDescent="0.25">
      <c r="B182" s="15" t="s">
        <v>181</v>
      </c>
    </row>
    <row r="183" spans="1:4" x14ac:dyDescent="0.25">
      <c r="A183" s="15" t="s">
        <v>1294</v>
      </c>
    </row>
    <row r="184" spans="1:4" x14ac:dyDescent="0.25">
      <c r="B184" s="15" t="s">
        <v>850</v>
      </c>
      <c r="C184" s="15" t="s">
        <v>862</v>
      </c>
      <c r="D184" s="15" t="s">
        <v>840</v>
      </c>
    </row>
    <row r="185" spans="1:4" x14ac:dyDescent="0.25">
      <c r="B185" s="15" t="s">
        <v>852</v>
      </c>
      <c r="C185" s="15" t="s">
        <v>863</v>
      </c>
    </row>
    <row r="186" spans="1:4" x14ac:dyDescent="0.25">
      <c r="B186" s="15" t="s">
        <v>1340</v>
      </c>
    </row>
    <row r="187" spans="1:4" x14ac:dyDescent="0.25">
      <c r="A187" s="15" t="s">
        <v>1295</v>
      </c>
    </row>
    <row r="188" spans="1:4" x14ac:dyDescent="0.25">
      <c r="B188" s="15" t="s">
        <v>850</v>
      </c>
      <c r="C188" s="15" t="s">
        <v>862</v>
      </c>
      <c r="D188" s="15" t="s">
        <v>840</v>
      </c>
    </row>
    <row r="189" spans="1:4" x14ac:dyDescent="0.25">
      <c r="B189" s="15" t="s">
        <v>852</v>
      </c>
      <c r="C189" s="15" t="s">
        <v>864</v>
      </c>
    </row>
    <row r="190" spans="1:4" x14ac:dyDescent="0.25">
      <c r="B190" s="15" t="s">
        <v>1341</v>
      </c>
    </row>
    <row r="191" spans="1:4" x14ac:dyDescent="0.25">
      <c r="A191" s="15" t="s">
        <v>1287</v>
      </c>
    </row>
    <row r="193" spans="1:4" x14ac:dyDescent="0.25">
      <c r="A193" s="15" t="s">
        <v>139</v>
      </c>
    </row>
    <row r="194" spans="1:4" x14ac:dyDescent="0.25">
      <c r="B194" s="15" t="s">
        <v>852</v>
      </c>
      <c r="C194" s="15" t="s">
        <v>874</v>
      </c>
    </row>
    <row r="195" spans="1:4" x14ac:dyDescent="0.25">
      <c r="B195" s="15" t="s">
        <v>140</v>
      </c>
    </row>
    <row r="196" spans="1:4" x14ac:dyDescent="0.25">
      <c r="A196" s="15" t="s">
        <v>141</v>
      </c>
    </row>
    <row r="197" spans="1:4" x14ac:dyDescent="0.25">
      <c r="B197" s="15" t="s">
        <v>850</v>
      </c>
      <c r="C197" s="15" t="s">
        <v>875</v>
      </c>
      <c r="D197" s="15" t="s">
        <v>849</v>
      </c>
    </row>
    <row r="198" spans="1:4" x14ac:dyDescent="0.25">
      <c r="B198" s="15" t="s">
        <v>852</v>
      </c>
      <c r="C198" s="15" t="s">
        <v>876</v>
      </c>
    </row>
    <row r="199" spans="1:4" x14ac:dyDescent="0.25">
      <c r="B199" s="15" t="s">
        <v>1350</v>
      </c>
    </row>
    <row r="200" spans="1:4" x14ac:dyDescent="0.25">
      <c r="A200" s="15" t="s">
        <v>142</v>
      </c>
    </row>
    <row r="201" spans="1:4" x14ac:dyDescent="0.25">
      <c r="B201" s="15" t="s">
        <v>850</v>
      </c>
      <c r="C201" s="15" t="s">
        <v>859</v>
      </c>
      <c r="D201" s="15" t="s">
        <v>849</v>
      </c>
    </row>
    <row r="202" spans="1:4" x14ac:dyDescent="0.25">
      <c r="B202" s="15" t="s">
        <v>852</v>
      </c>
      <c r="C202" s="15" t="s">
        <v>877</v>
      </c>
    </row>
    <row r="203" spans="1:4" x14ac:dyDescent="0.25">
      <c r="B203" s="15" t="s">
        <v>1351</v>
      </c>
    </row>
    <row r="204" spans="1:4" x14ac:dyDescent="0.25">
      <c r="A204" s="15" t="s">
        <v>143</v>
      </c>
    </row>
    <row r="205" spans="1:4" x14ac:dyDescent="0.25">
      <c r="B205" s="15" t="s">
        <v>850</v>
      </c>
      <c r="C205" s="15" t="s">
        <v>862</v>
      </c>
      <c r="D205" s="15" t="s">
        <v>849</v>
      </c>
    </row>
    <row r="206" spans="1:4" x14ac:dyDescent="0.25">
      <c r="B206" s="15" t="s">
        <v>852</v>
      </c>
      <c r="C206" s="15" t="s">
        <v>2017</v>
      </c>
    </row>
    <row r="207" spans="1:4" x14ac:dyDescent="0.25">
      <c r="B207" s="15" t="s">
        <v>1352</v>
      </c>
    </row>
    <row r="208" spans="1:4" x14ac:dyDescent="0.25">
      <c r="A208" s="15" t="s">
        <v>144</v>
      </c>
    </row>
    <row r="209" spans="1:4" x14ac:dyDescent="0.25">
      <c r="B209" s="15" t="s">
        <v>850</v>
      </c>
      <c r="C209" s="15" t="s">
        <v>871</v>
      </c>
      <c r="D209" s="15" t="s">
        <v>849</v>
      </c>
    </row>
    <row r="210" spans="1:4" x14ac:dyDescent="0.25">
      <c r="B210" s="15" t="s">
        <v>852</v>
      </c>
      <c r="C210" s="15" t="s">
        <v>2018</v>
      </c>
    </row>
    <row r="211" spans="1:4" x14ac:dyDescent="0.25">
      <c r="B211" s="15" t="s">
        <v>1353</v>
      </c>
    </row>
    <row r="212" spans="1:4" x14ac:dyDescent="0.25">
      <c r="A212" s="15" t="s">
        <v>145</v>
      </c>
    </row>
    <row r="213" spans="1:4" x14ac:dyDescent="0.25">
      <c r="B213" s="15" t="s">
        <v>850</v>
      </c>
      <c r="C213" s="15" t="s">
        <v>853</v>
      </c>
      <c r="D213" s="15" t="s">
        <v>849</v>
      </c>
    </row>
    <row r="214" spans="1:4" x14ac:dyDescent="0.25">
      <c r="B214" s="15" t="s">
        <v>852</v>
      </c>
      <c r="C214" s="15" t="s">
        <v>878</v>
      </c>
    </row>
    <row r="215" spans="1:4" x14ac:dyDescent="0.25">
      <c r="B215" s="15" t="s">
        <v>1354</v>
      </c>
    </row>
    <row r="216" spans="1:4" x14ac:dyDescent="0.25">
      <c r="A216" s="15" t="s">
        <v>146</v>
      </c>
    </row>
    <row r="217" spans="1:4" x14ac:dyDescent="0.25">
      <c r="B217" s="15" t="s">
        <v>852</v>
      </c>
      <c r="C217" s="15" t="s">
        <v>879</v>
      </c>
    </row>
    <row r="218" spans="1:4" x14ac:dyDescent="0.25">
      <c r="B218" s="15" t="s">
        <v>1355</v>
      </c>
    </row>
    <row r="219" spans="1:4" x14ac:dyDescent="0.25">
      <c r="A219" s="15" t="s">
        <v>147</v>
      </c>
    </row>
    <row r="220" spans="1:4" x14ac:dyDescent="0.25">
      <c r="B220" s="15" t="s">
        <v>852</v>
      </c>
      <c r="C220" s="15" t="s">
        <v>880</v>
      </c>
    </row>
    <row r="221" spans="1:4" x14ac:dyDescent="0.25">
      <c r="B221" s="15" t="s">
        <v>148</v>
      </c>
    </row>
    <row r="222" spans="1:4" x14ac:dyDescent="0.25">
      <c r="A222" s="15" t="s">
        <v>149</v>
      </c>
    </row>
    <row r="223" spans="1:4" x14ac:dyDescent="0.25">
      <c r="B223" s="15" t="s">
        <v>850</v>
      </c>
      <c r="C223" s="15" t="s">
        <v>862</v>
      </c>
      <c r="D223" s="15" t="s">
        <v>849</v>
      </c>
    </row>
    <row r="224" spans="1:4" x14ac:dyDescent="0.25">
      <c r="B224" s="15" t="s">
        <v>852</v>
      </c>
      <c r="C224" s="15" t="s">
        <v>881</v>
      </c>
    </row>
    <row r="225" spans="1:3" x14ac:dyDescent="0.25">
      <c r="B225" s="15" t="s">
        <v>1356</v>
      </c>
    </row>
    <row r="226" spans="1:3" x14ac:dyDescent="0.25">
      <c r="A226" s="15" t="s">
        <v>110</v>
      </c>
    </row>
    <row r="227" spans="1:3" x14ac:dyDescent="0.25">
      <c r="A227" s="15" t="s">
        <v>150</v>
      </c>
    </row>
    <row r="228" spans="1:3" x14ac:dyDescent="0.25">
      <c r="B228" s="15" t="s">
        <v>852</v>
      </c>
      <c r="C228" s="15" t="s">
        <v>882</v>
      </c>
    </row>
    <row r="229" spans="1:3" x14ac:dyDescent="0.25">
      <c r="B229" s="15" t="s">
        <v>151</v>
      </c>
    </row>
    <row r="230" spans="1:3" x14ac:dyDescent="0.25">
      <c r="A230" s="15" t="s">
        <v>152</v>
      </c>
    </row>
    <row r="231" spans="1:3" x14ac:dyDescent="0.25">
      <c r="B231" s="15" t="s">
        <v>852</v>
      </c>
      <c r="C231" s="15" t="s">
        <v>883</v>
      </c>
    </row>
    <row r="232" spans="1:3" x14ac:dyDescent="0.25">
      <c r="B232" s="15" t="s">
        <v>153</v>
      </c>
    </row>
    <row r="233" spans="1:3" x14ac:dyDescent="0.25">
      <c r="A233" s="15" t="s">
        <v>154</v>
      </c>
    </row>
    <row r="234" spans="1:3" x14ac:dyDescent="0.25">
      <c r="B234" s="15" t="s">
        <v>852</v>
      </c>
      <c r="C234" s="15" t="s">
        <v>884</v>
      </c>
    </row>
    <row r="235" spans="1:3" x14ac:dyDescent="0.25">
      <c r="B235" s="15" t="s">
        <v>1975</v>
      </c>
    </row>
    <row r="236" spans="1:3" x14ac:dyDescent="0.25">
      <c r="A236" s="15" t="s">
        <v>155</v>
      </c>
    </row>
    <row r="237" spans="1:3" x14ac:dyDescent="0.25">
      <c r="B237" s="15" t="s">
        <v>852</v>
      </c>
      <c r="C237" s="15" t="s">
        <v>861</v>
      </c>
    </row>
    <row r="238" spans="1:3" x14ac:dyDescent="0.25">
      <c r="B238" s="15" t="s">
        <v>156</v>
      </c>
    </row>
    <row r="239" spans="1:3" x14ac:dyDescent="0.25">
      <c r="A239" s="15" t="s">
        <v>157</v>
      </c>
    </row>
    <row r="240" spans="1:3" x14ac:dyDescent="0.25">
      <c r="B240" s="15" t="s">
        <v>852</v>
      </c>
      <c r="C240" s="15" t="s">
        <v>885</v>
      </c>
    </row>
    <row r="241" spans="1:3" x14ac:dyDescent="0.25">
      <c r="B241" s="15" t="s">
        <v>158</v>
      </c>
    </row>
    <row r="243" spans="1:3" x14ac:dyDescent="0.25">
      <c r="A243" s="15" t="s">
        <v>1279</v>
      </c>
    </row>
    <row r="244" spans="1:3" x14ac:dyDescent="0.25">
      <c r="A244" s="15" t="s">
        <v>1296</v>
      </c>
    </row>
    <row r="245" spans="1:3" x14ac:dyDescent="0.25">
      <c r="B245" s="15" t="s">
        <v>852</v>
      </c>
      <c r="C245" s="15" t="s">
        <v>884</v>
      </c>
    </row>
    <row r="246" spans="1:3" x14ac:dyDescent="0.25">
      <c r="B246" s="15" t="s">
        <v>1975</v>
      </c>
    </row>
    <row r="247" spans="1:3" x14ac:dyDescent="0.25">
      <c r="A247" s="15" t="s">
        <v>1297</v>
      </c>
    </row>
    <row r="248" spans="1:3" x14ac:dyDescent="0.25">
      <c r="B248" s="15" t="s">
        <v>852</v>
      </c>
      <c r="C248" s="15" t="s">
        <v>885</v>
      </c>
    </row>
    <row r="249" spans="1:3" x14ac:dyDescent="0.25">
      <c r="B249" s="15" t="s">
        <v>158</v>
      </c>
    </row>
    <row r="250" spans="1:3" x14ac:dyDescent="0.25">
      <c r="A250" s="15" t="s">
        <v>1287</v>
      </c>
    </row>
    <row r="254" spans="1:3" x14ac:dyDescent="0.25">
      <c r="A254" s="15" t="s">
        <v>159</v>
      </c>
    </row>
    <row r="255" spans="1:3" x14ac:dyDescent="0.25">
      <c r="A255" s="15" t="s">
        <v>160</v>
      </c>
    </row>
    <row r="256" spans="1:3" x14ac:dyDescent="0.25">
      <c r="B256" s="15" t="s">
        <v>161</v>
      </c>
    </row>
    <row r="257" spans="1:4" x14ac:dyDescent="0.25">
      <c r="B257" s="15" t="s">
        <v>850</v>
      </c>
      <c r="C257" s="15" t="s">
        <v>859</v>
      </c>
      <c r="D257" s="15" t="s">
        <v>849</v>
      </c>
    </row>
    <row r="258" spans="1:4" x14ac:dyDescent="0.25">
      <c r="B258" s="15" t="s">
        <v>852</v>
      </c>
      <c r="C258" s="15" t="s">
        <v>2019</v>
      </c>
    </row>
    <row r="259" spans="1:4" x14ac:dyDescent="0.25">
      <c r="B259" s="15" t="s">
        <v>1357</v>
      </c>
    </row>
    <row r="260" spans="1:4" x14ac:dyDescent="0.25">
      <c r="A260" s="15" t="s">
        <v>162</v>
      </c>
    </row>
    <row r="261" spans="1:4" x14ac:dyDescent="0.25">
      <c r="B261" s="15" t="s">
        <v>886</v>
      </c>
      <c r="C261" s="15" t="s">
        <v>887</v>
      </c>
    </row>
    <row r="262" spans="1:4" x14ac:dyDescent="0.25">
      <c r="B262" s="15" t="s">
        <v>163</v>
      </c>
    </row>
    <row r="263" spans="1:4" x14ac:dyDescent="0.25">
      <c r="B263" s="15" t="s">
        <v>852</v>
      </c>
      <c r="C263" s="15" t="s">
        <v>883</v>
      </c>
    </row>
    <row r="264" spans="1:4" x14ac:dyDescent="0.25">
      <c r="B264" s="15" t="s">
        <v>153</v>
      </c>
    </row>
    <row r="265" spans="1:4" x14ac:dyDescent="0.25">
      <c r="A265" s="15" t="s">
        <v>164</v>
      </c>
    </row>
    <row r="266" spans="1:4" x14ac:dyDescent="0.25">
      <c r="B266" s="15" t="s">
        <v>886</v>
      </c>
      <c r="C266" s="15" t="s">
        <v>888</v>
      </c>
    </row>
    <row r="267" spans="1:4" x14ac:dyDescent="0.25">
      <c r="B267" s="15" t="s">
        <v>165</v>
      </c>
    </row>
    <row r="268" spans="1:4" x14ac:dyDescent="0.25">
      <c r="B268" s="15" t="s">
        <v>852</v>
      </c>
      <c r="C268" s="15" t="s">
        <v>882</v>
      </c>
    </row>
    <row r="269" spans="1:4" x14ac:dyDescent="0.25">
      <c r="B269" s="15" t="s">
        <v>151</v>
      </c>
    </row>
    <row r="270" spans="1:4" x14ac:dyDescent="0.25">
      <c r="A270" s="15" t="s">
        <v>166</v>
      </c>
    </row>
    <row r="271" spans="1:4" x14ac:dyDescent="0.25">
      <c r="B271" s="15" t="s">
        <v>886</v>
      </c>
      <c r="C271" s="15" t="s">
        <v>889</v>
      </c>
    </row>
    <row r="272" spans="1:4" x14ac:dyDescent="0.25">
      <c r="B272" s="15" t="s">
        <v>1891</v>
      </c>
    </row>
    <row r="273" spans="1:7" x14ac:dyDescent="0.25">
      <c r="B273" s="15" t="s">
        <v>890</v>
      </c>
      <c r="C273" s="15" t="s">
        <v>891</v>
      </c>
      <c r="D273" s="15" t="s">
        <v>892</v>
      </c>
      <c r="E273" s="15" t="s">
        <v>893</v>
      </c>
      <c r="F273" s="15" t="s">
        <v>894</v>
      </c>
      <c r="G273" s="15" t="s">
        <v>895</v>
      </c>
    </row>
    <row r="274" spans="1:7" x14ac:dyDescent="0.25">
      <c r="B274" s="15" t="s">
        <v>850</v>
      </c>
      <c r="C274" s="15" t="s">
        <v>869</v>
      </c>
      <c r="D274" s="15" t="s">
        <v>849</v>
      </c>
    </row>
    <row r="275" spans="1:7" x14ac:dyDescent="0.25">
      <c r="B275" s="15" t="s">
        <v>852</v>
      </c>
      <c r="C275" s="15" t="s">
        <v>2020</v>
      </c>
    </row>
    <row r="276" spans="1:7" x14ac:dyDescent="0.25">
      <c r="B276" s="15" t="s">
        <v>1358</v>
      </c>
    </row>
    <row r="277" spans="1:7" x14ac:dyDescent="0.25">
      <c r="A277" s="15" t="s">
        <v>167</v>
      </c>
    </row>
    <row r="278" spans="1:7" x14ac:dyDescent="0.25">
      <c r="B278" s="15" t="s">
        <v>886</v>
      </c>
      <c r="C278" s="15" t="s">
        <v>896</v>
      </c>
    </row>
    <row r="279" spans="1:7" x14ac:dyDescent="0.25">
      <c r="B279" s="15" t="s">
        <v>1892</v>
      </c>
    </row>
    <row r="280" spans="1:7" x14ac:dyDescent="0.25">
      <c r="B280" s="15" t="s">
        <v>890</v>
      </c>
      <c r="C280" s="15" t="s">
        <v>897</v>
      </c>
      <c r="D280" s="15" t="s">
        <v>898</v>
      </c>
      <c r="E280" s="15" t="s">
        <v>899</v>
      </c>
      <c r="F280" s="15" t="s">
        <v>900</v>
      </c>
      <c r="G280" s="15" t="s">
        <v>901</v>
      </c>
    </row>
    <row r="281" spans="1:7" x14ac:dyDescent="0.25">
      <c r="B281" s="15" t="s">
        <v>852</v>
      </c>
      <c r="C281" s="15" t="s">
        <v>2022</v>
      </c>
    </row>
    <row r="282" spans="1:7" x14ac:dyDescent="0.25">
      <c r="B282" s="15" t="s">
        <v>1970</v>
      </c>
    </row>
    <row r="283" spans="1:7" x14ac:dyDescent="0.25">
      <c r="A283" s="15" t="s">
        <v>1971</v>
      </c>
    </row>
    <row r="284" spans="1:7" x14ac:dyDescent="0.25">
      <c r="B284" s="15" t="s">
        <v>1972</v>
      </c>
    </row>
    <row r="285" spans="1:7" x14ac:dyDescent="0.25">
      <c r="B285" s="15" t="s">
        <v>1973</v>
      </c>
    </row>
    <row r="286" spans="1:7" x14ac:dyDescent="0.25">
      <c r="B286" s="15" t="s">
        <v>1974</v>
      </c>
    </row>
    <row r="287" spans="1:7" x14ac:dyDescent="0.25">
      <c r="A287" s="15" t="s">
        <v>168</v>
      </c>
    </row>
    <row r="288" spans="1:7" x14ac:dyDescent="0.25">
      <c r="B288" s="15" t="s">
        <v>886</v>
      </c>
      <c r="C288" s="15" t="s">
        <v>902</v>
      </c>
    </row>
    <row r="289" spans="1:6" x14ac:dyDescent="0.25">
      <c r="B289" s="15" t="s">
        <v>169</v>
      </c>
    </row>
    <row r="290" spans="1:6" x14ac:dyDescent="0.25">
      <c r="B290" s="15" t="s">
        <v>852</v>
      </c>
      <c r="C290" s="15" t="s">
        <v>2021</v>
      </c>
    </row>
    <row r="291" spans="1:6" x14ac:dyDescent="0.25">
      <c r="B291" s="15" t="s">
        <v>1975</v>
      </c>
    </row>
    <row r="292" spans="1:6" x14ac:dyDescent="0.25">
      <c r="A292" s="15" t="s">
        <v>170</v>
      </c>
    </row>
    <row r="293" spans="1:6" x14ac:dyDescent="0.25">
      <c r="B293" s="15" t="s">
        <v>886</v>
      </c>
      <c r="C293" s="15" t="s">
        <v>903</v>
      </c>
    </row>
    <row r="294" spans="1:6" x14ac:dyDescent="0.25">
      <c r="B294" s="15" t="s">
        <v>1893</v>
      </c>
    </row>
    <row r="295" spans="1:6" x14ac:dyDescent="0.25">
      <c r="B295" s="15" t="s">
        <v>890</v>
      </c>
      <c r="C295" s="15" t="s">
        <v>904</v>
      </c>
      <c r="D295" s="15" t="s">
        <v>905</v>
      </c>
      <c r="E295" s="15" t="s">
        <v>906</v>
      </c>
      <c r="F295" s="15" t="s">
        <v>907</v>
      </c>
    </row>
    <row r="296" spans="1:6" x14ac:dyDescent="0.25">
      <c r="B296" s="15" t="s">
        <v>852</v>
      </c>
      <c r="C296" s="15" t="s">
        <v>858</v>
      </c>
    </row>
    <row r="297" spans="1:6" x14ac:dyDescent="0.25">
      <c r="B297" s="15" t="s">
        <v>1359</v>
      </c>
    </row>
    <row r="298" spans="1:6" x14ac:dyDescent="0.25">
      <c r="A298" s="15" t="s">
        <v>171</v>
      </c>
    </row>
    <row r="299" spans="1:6" x14ac:dyDescent="0.25">
      <c r="B299" s="15" t="s">
        <v>886</v>
      </c>
      <c r="C299" s="15" t="s">
        <v>908</v>
      </c>
    </row>
    <row r="300" spans="1:6" x14ac:dyDescent="0.25">
      <c r="B300" s="15" t="s">
        <v>1894</v>
      </c>
    </row>
    <row r="301" spans="1:6" x14ac:dyDescent="0.25">
      <c r="B301" s="15" t="s">
        <v>850</v>
      </c>
      <c r="C301" s="15" t="s">
        <v>853</v>
      </c>
      <c r="D301" s="15" t="s">
        <v>849</v>
      </c>
    </row>
    <row r="302" spans="1:6" x14ac:dyDescent="0.25">
      <c r="B302" s="15" t="s">
        <v>852</v>
      </c>
      <c r="C302" s="15" t="s">
        <v>909</v>
      </c>
    </row>
    <row r="303" spans="1:6" x14ac:dyDescent="0.25">
      <c r="A303" s="15" t="s">
        <v>172</v>
      </c>
    </row>
    <row r="304" spans="1:6" x14ac:dyDescent="0.25">
      <c r="B304" s="15" t="s">
        <v>886</v>
      </c>
      <c r="C304" s="15" t="s">
        <v>910</v>
      </c>
    </row>
    <row r="305" spans="1:4" x14ac:dyDescent="0.25">
      <c r="B305" s="15" t="s">
        <v>173</v>
      </c>
    </row>
    <row r="306" spans="1:4" x14ac:dyDescent="0.25">
      <c r="B306" s="15" t="s">
        <v>850</v>
      </c>
      <c r="C306" s="15" t="s">
        <v>859</v>
      </c>
      <c r="D306" s="15" t="s">
        <v>849</v>
      </c>
    </row>
    <row r="307" spans="1:4" x14ac:dyDescent="0.25">
      <c r="B307" s="15" t="s">
        <v>852</v>
      </c>
      <c r="C307" s="15" t="s">
        <v>911</v>
      </c>
    </row>
    <row r="308" spans="1:4" x14ac:dyDescent="0.25">
      <c r="B308" s="15" t="s">
        <v>174</v>
      </c>
    </row>
    <row r="309" spans="1:4" x14ac:dyDescent="0.25">
      <c r="A309" s="15" t="s">
        <v>175</v>
      </c>
    </row>
    <row r="310" spans="1:4" x14ac:dyDescent="0.25">
      <c r="B310" s="15" t="s">
        <v>886</v>
      </c>
      <c r="C310" s="15" t="s">
        <v>912</v>
      </c>
    </row>
    <row r="311" spans="1:4" x14ac:dyDescent="0.25">
      <c r="B311" s="15" t="s">
        <v>1895</v>
      </c>
    </row>
    <row r="312" spans="1:4" x14ac:dyDescent="0.25">
      <c r="B312" s="15" t="s">
        <v>176</v>
      </c>
    </row>
    <row r="313" spans="1:4" x14ac:dyDescent="0.25">
      <c r="B313" s="15" t="s">
        <v>852</v>
      </c>
      <c r="C313" s="15" t="s">
        <v>885</v>
      </c>
    </row>
    <row r="314" spans="1:4" x14ac:dyDescent="0.25">
      <c r="B314" s="15" t="s">
        <v>158</v>
      </c>
    </row>
    <row r="315" spans="1:4" x14ac:dyDescent="0.25">
      <c r="A315" s="15" t="s">
        <v>177</v>
      </c>
    </row>
    <row r="316" spans="1:4" x14ac:dyDescent="0.25">
      <c r="B316" s="15" t="s">
        <v>886</v>
      </c>
      <c r="C316" s="15" t="s">
        <v>913</v>
      </c>
    </row>
    <row r="317" spans="1:4" x14ac:dyDescent="0.25">
      <c r="B317" s="15" t="s">
        <v>1896</v>
      </c>
    </row>
    <row r="318" spans="1:4" x14ac:dyDescent="0.25">
      <c r="B318" s="15" t="s">
        <v>178</v>
      </c>
    </row>
    <row r="319" spans="1:4" x14ac:dyDescent="0.25">
      <c r="B319" s="15" t="s">
        <v>852</v>
      </c>
      <c r="C319" s="15" t="s">
        <v>2023</v>
      </c>
    </row>
    <row r="320" spans="1:4" x14ac:dyDescent="0.25">
      <c r="B320" s="15" t="s">
        <v>174</v>
      </c>
    </row>
    <row r="322" spans="1:4" x14ac:dyDescent="0.25">
      <c r="A322" s="15" t="s">
        <v>1279</v>
      </c>
    </row>
    <row r="323" spans="1:4" x14ac:dyDescent="0.25">
      <c r="A323" s="15" t="s">
        <v>1298</v>
      </c>
    </row>
    <row r="324" spans="1:4" x14ac:dyDescent="0.25">
      <c r="B324" s="15" t="s">
        <v>886</v>
      </c>
      <c r="C324" s="15" t="s">
        <v>913</v>
      </c>
    </row>
    <row r="325" spans="1:4" x14ac:dyDescent="0.25">
      <c r="B325" s="15" t="s">
        <v>1896</v>
      </c>
    </row>
    <row r="326" spans="1:4" x14ac:dyDescent="0.25">
      <c r="B326" s="15" t="s">
        <v>178</v>
      </c>
    </row>
    <row r="327" spans="1:4" x14ac:dyDescent="0.25">
      <c r="B327" s="15" t="s">
        <v>852</v>
      </c>
      <c r="C327" s="15" t="s">
        <v>2023</v>
      </c>
    </row>
    <row r="328" spans="1:4" x14ac:dyDescent="0.25">
      <c r="B328" s="15" t="s">
        <v>174</v>
      </c>
    </row>
    <row r="329" spans="1:4" x14ac:dyDescent="0.25">
      <c r="A329" s="15" t="s">
        <v>1287</v>
      </c>
    </row>
    <row r="332" spans="1:4" x14ac:dyDescent="0.25">
      <c r="A332" s="15" t="s">
        <v>179</v>
      </c>
    </row>
    <row r="333" spans="1:4" x14ac:dyDescent="0.25">
      <c r="B333" s="15" t="s">
        <v>886</v>
      </c>
      <c r="C333" s="15" t="s">
        <v>914</v>
      </c>
    </row>
    <row r="334" spans="1:4" x14ac:dyDescent="0.25">
      <c r="B334" s="15" t="s">
        <v>180</v>
      </c>
    </row>
    <row r="335" spans="1:4" x14ac:dyDescent="0.25">
      <c r="B335" s="15" t="s">
        <v>850</v>
      </c>
      <c r="C335" s="15" t="s">
        <v>871</v>
      </c>
      <c r="D335" s="15" t="s">
        <v>849</v>
      </c>
    </row>
    <row r="336" spans="1:4" x14ac:dyDescent="0.25">
      <c r="B336" s="15" t="s">
        <v>852</v>
      </c>
      <c r="C336" s="15" t="s">
        <v>915</v>
      </c>
    </row>
    <row r="337" spans="1:4" x14ac:dyDescent="0.25">
      <c r="B337" s="15" t="s">
        <v>181</v>
      </c>
    </row>
    <row r="338" spans="1:4" x14ac:dyDescent="0.25">
      <c r="A338" s="15" t="s">
        <v>182</v>
      </c>
    </row>
    <row r="339" spans="1:4" x14ac:dyDescent="0.25">
      <c r="B339" s="15" t="s">
        <v>886</v>
      </c>
      <c r="C339" s="15" t="s">
        <v>916</v>
      </c>
    </row>
    <row r="340" spans="1:4" x14ac:dyDescent="0.25">
      <c r="B340" s="15" t="s">
        <v>1897</v>
      </c>
    </row>
    <row r="341" spans="1:4" x14ac:dyDescent="0.25">
      <c r="B341" s="15" t="s">
        <v>852</v>
      </c>
      <c r="C341" s="15" t="s">
        <v>861</v>
      </c>
    </row>
    <row r="342" spans="1:4" x14ac:dyDescent="0.25">
      <c r="B342" s="15" t="s">
        <v>156</v>
      </c>
    </row>
    <row r="343" spans="1:4" x14ac:dyDescent="0.25">
      <c r="A343" s="15" t="s">
        <v>183</v>
      </c>
    </row>
    <row r="344" spans="1:4" x14ac:dyDescent="0.25">
      <c r="B344" s="15" t="s">
        <v>886</v>
      </c>
      <c r="C344" s="15" t="s">
        <v>917</v>
      </c>
    </row>
    <row r="345" spans="1:4" x14ac:dyDescent="0.25">
      <c r="B345" s="15" t="s">
        <v>1898</v>
      </c>
    </row>
    <row r="346" spans="1:4" x14ac:dyDescent="0.25">
      <c r="B346" s="15" t="s">
        <v>850</v>
      </c>
      <c r="C346" s="15" t="s">
        <v>872</v>
      </c>
      <c r="D346" s="15" t="s">
        <v>849</v>
      </c>
    </row>
    <row r="347" spans="1:4" x14ac:dyDescent="0.25">
      <c r="B347" s="15" t="s">
        <v>852</v>
      </c>
      <c r="C347" s="15" t="s">
        <v>2024</v>
      </c>
    </row>
    <row r="348" spans="1:4" x14ac:dyDescent="0.25">
      <c r="B348" s="15" t="s">
        <v>1349</v>
      </c>
    </row>
    <row r="350" spans="1:4" x14ac:dyDescent="0.25">
      <c r="A350" s="15" t="s">
        <v>185</v>
      </c>
    </row>
    <row r="351" spans="1:4" x14ac:dyDescent="0.25">
      <c r="B351" s="15" t="s">
        <v>886</v>
      </c>
      <c r="C351" s="15" t="s">
        <v>918</v>
      </c>
    </row>
    <row r="352" spans="1:4" x14ac:dyDescent="0.25">
      <c r="B352" s="15" t="s">
        <v>1899</v>
      </c>
    </row>
    <row r="353" spans="1:3" x14ac:dyDescent="0.25">
      <c r="B353" s="15" t="s">
        <v>186</v>
      </c>
    </row>
    <row r="354" spans="1:3" x14ac:dyDescent="0.25">
      <c r="B354" s="15" t="s">
        <v>852</v>
      </c>
      <c r="C354" s="15" t="s">
        <v>919</v>
      </c>
    </row>
    <row r="355" spans="1:3" x14ac:dyDescent="0.25">
      <c r="B355" s="15" t="s">
        <v>1360</v>
      </c>
    </row>
    <row r="357" spans="1:3" x14ac:dyDescent="0.25">
      <c r="A357" s="15" t="s">
        <v>1279</v>
      </c>
    </row>
    <row r="358" spans="1:3" x14ac:dyDescent="0.25">
      <c r="A358" s="15" t="s">
        <v>1418</v>
      </c>
    </row>
    <row r="359" spans="1:3" x14ac:dyDescent="0.25">
      <c r="A359" s="15" t="s">
        <v>1421</v>
      </c>
    </row>
    <row r="360" spans="1:3" x14ac:dyDescent="0.25">
      <c r="B360" s="15" t="s">
        <v>886</v>
      </c>
      <c r="C360" s="15" t="s">
        <v>918</v>
      </c>
    </row>
    <row r="361" spans="1:3" x14ac:dyDescent="0.25">
      <c r="B361" s="15" t="s">
        <v>1899</v>
      </c>
    </row>
    <row r="362" spans="1:3" x14ac:dyDescent="0.25">
      <c r="B362" s="15" t="s">
        <v>186</v>
      </c>
    </row>
    <row r="363" spans="1:3" x14ac:dyDescent="0.25">
      <c r="B363" s="15" t="s">
        <v>852</v>
      </c>
      <c r="C363" s="15" t="s">
        <v>919</v>
      </c>
    </row>
    <row r="364" spans="1:3" x14ac:dyDescent="0.25">
      <c r="B364" s="15" t="s">
        <v>1360</v>
      </c>
    </row>
    <row r="365" spans="1:3" x14ac:dyDescent="0.25">
      <c r="A365" s="15" t="s">
        <v>1422</v>
      </c>
    </row>
    <row r="366" spans="1:3" x14ac:dyDescent="0.25">
      <c r="A366" s="15" t="s">
        <v>1299</v>
      </c>
    </row>
    <row r="367" spans="1:3" x14ac:dyDescent="0.25">
      <c r="B367" s="15" t="s">
        <v>886</v>
      </c>
      <c r="C367" s="15" t="s">
        <v>918</v>
      </c>
    </row>
    <row r="368" spans="1:3" x14ac:dyDescent="0.25">
      <c r="B368" s="15" t="s">
        <v>1899</v>
      </c>
    </row>
    <row r="369" spans="1:3" x14ac:dyDescent="0.25">
      <c r="B369" s="15" t="s">
        <v>186</v>
      </c>
    </row>
    <row r="370" spans="1:3" x14ac:dyDescent="0.25">
      <c r="B370" s="15" t="s">
        <v>852</v>
      </c>
      <c r="C370" s="15" t="s">
        <v>919</v>
      </c>
    </row>
    <row r="371" spans="1:3" x14ac:dyDescent="0.25">
      <c r="B371" s="15" t="s">
        <v>1360</v>
      </c>
    </row>
    <row r="372" spans="1:3" x14ac:dyDescent="0.25">
      <c r="A372" s="15" t="s">
        <v>1287</v>
      </c>
    </row>
    <row r="374" spans="1:3" x14ac:dyDescent="0.25">
      <c r="A374" s="15" t="s">
        <v>187</v>
      </c>
    </row>
    <row r="375" spans="1:3" x14ac:dyDescent="0.25">
      <c r="B375" s="15" t="s">
        <v>184</v>
      </c>
      <c r="C375" s="15" t="s">
        <v>920</v>
      </c>
    </row>
    <row r="376" spans="1:3" x14ac:dyDescent="0.25">
      <c r="B376" s="15" t="s">
        <v>1361</v>
      </c>
    </row>
    <row r="378" spans="1:3" x14ac:dyDescent="0.25">
      <c r="A378" s="15" t="s">
        <v>1279</v>
      </c>
    </row>
    <row r="379" spans="1:3" x14ac:dyDescent="0.25">
      <c r="A379" s="15" t="s">
        <v>1418</v>
      </c>
    </row>
    <row r="380" spans="1:3" x14ac:dyDescent="0.25">
      <c r="A380" s="15" t="s">
        <v>1423</v>
      </c>
    </row>
    <row r="381" spans="1:3" x14ac:dyDescent="0.25">
      <c r="B381" s="15" t="s">
        <v>886</v>
      </c>
      <c r="C381" s="15" t="s">
        <v>920</v>
      </c>
    </row>
    <row r="382" spans="1:3" x14ac:dyDescent="0.25">
      <c r="B382" s="15" t="s">
        <v>1361</v>
      </c>
    </row>
    <row r="383" spans="1:3" x14ac:dyDescent="0.25">
      <c r="A383" s="15" t="s">
        <v>1424</v>
      </c>
    </row>
    <row r="384" spans="1:3" x14ac:dyDescent="0.25">
      <c r="A384" s="15" t="s">
        <v>1300</v>
      </c>
    </row>
    <row r="385" spans="1:3" x14ac:dyDescent="0.25">
      <c r="B385" s="15" t="s">
        <v>886</v>
      </c>
      <c r="C385" s="15" t="s">
        <v>920</v>
      </c>
    </row>
    <row r="386" spans="1:3" x14ac:dyDescent="0.25">
      <c r="B386" s="15" t="s">
        <v>1361</v>
      </c>
    </row>
    <row r="387" spans="1:3" x14ac:dyDescent="0.25">
      <c r="A387" s="15" t="s">
        <v>1287</v>
      </c>
    </row>
    <row r="390" spans="1:3" x14ac:dyDescent="0.25">
      <c r="A390" s="15" t="s">
        <v>188</v>
      </c>
    </row>
    <row r="391" spans="1:3" x14ac:dyDescent="0.25">
      <c r="B391" s="15" t="s">
        <v>886</v>
      </c>
      <c r="C391" s="15" t="s">
        <v>921</v>
      </c>
    </row>
    <row r="392" spans="1:3" x14ac:dyDescent="0.25">
      <c r="B392" s="15" t="s">
        <v>1900</v>
      </c>
    </row>
    <row r="393" spans="1:3" x14ac:dyDescent="0.25">
      <c r="A393" s="15" t="s">
        <v>189</v>
      </c>
    </row>
    <row r="394" spans="1:3" x14ac:dyDescent="0.25">
      <c r="B394" s="15" t="s">
        <v>886</v>
      </c>
      <c r="C394" s="15" t="s">
        <v>922</v>
      </c>
    </row>
    <row r="395" spans="1:3" x14ac:dyDescent="0.25">
      <c r="B395" s="15" t="s">
        <v>1901</v>
      </c>
    </row>
    <row r="396" spans="1:3" x14ac:dyDescent="0.25">
      <c r="A396" s="15" t="s">
        <v>190</v>
      </c>
    </row>
    <row r="397" spans="1:3" x14ac:dyDescent="0.25">
      <c r="B397" s="15" t="s">
        <v>886</v>
      </c>
      <c r="C397" s="15" t="s">
        <v>923</v>
      </c>
    </row>
    <row r="398" spans="1:3" x14ac:dyDescent="0.25">
      <c r="B398" s="15" t="s">
        <v>1902</v>
      </c>
    </row>
    <row r="399" spans="1:3" x14ac:dyDescent="0.25">
      <c r="A399" s="15" t="s">
        <v>191</v>
      </c>
    </row>
    <row r="400" spans="1:3" x14ac:dyDescent="0.25">
      <c r="B400" s="15" t="s">
        <v>886</v>
      </c>
      <c r="C400" s="15" t="s">
        <v>924</v>
      </c>
    </row>
    <row r="401" spans="1:4" x14ac:dyDescent="0.25">
      <c r="B401" s="15" t="s">
        <v>1903</v>
      </c>
    </row>
    <row r="402" spans="1:4" x14ac:dyDescent="0.25">
      <c r="A402" s="15" t="s">
        <v>192</v>
      </c>
    </row>
    <row r="403" spans="1:4" x14ac:dyDescent="0.25">
      <c r="B403" s="15" t="s">
        <v>886</v>
      </c>
      <c r="C403" s="15" t="s">
        <v>925</v>
      </c>
    </row>
    <row r="404" spans="1:4" x14ac:dyDescent="0.25">
      <c r="B404" s="15" t="s">
        <v>1904</v>
      </c>
    </row>
    <row r="405" spans="1:4" x14ac:dyDescent="0.25">
      <c r="A405" s="15" t="s">
        <v>193</v>
      </c>
    </row>
    <row r="406" spans="1:4" x14ac:dyDescent="0.25">
      <c r="B406" s="15" t="s">
        <v>886</v>
      </c>
      <c r="C406" s="15" t="s">
        <v>926</v>
      </c>
    </row>
    <row r="407" spans="1:4" x14ac:dyDescent="0.25">
      <c r="B407" s="15" t="s">
        <v>1905</v>
      </c>
    </row>
    <row r="408" spans="1:4" x14ac:dyDescent="0.25">
      <c r="B408" s="15" t="s">
        <v>850</v>
      </c>
      <c r="C408" s="15" t="s">
        <v>853</v>
      </c>
      <c r="D408" s="15" t="s">
        <v>849</v>
      </c>
    </row>
    <row r="409" spans="1:4" x14ac:dyDescent="0.25">
      <c r="B409" s="15" t="s">
        <v>852</v>
      </c>
      <c r="C409" s="15" t="s">
        <v>927</v>
      </c>
    </row>
    <row r="410" spans="1:4" x14ac:dyDescent="0.25">
      <c r="B410" s="15" t="s">
        <v>1362</v>
      </c>
    </row>
    <row r="411" spans="1:4" x14ac:dyDescent="0.25">
      <c r="A411" s="15" t="s">
        <v>194</v>
      </c>
    </row>
    <row r="412" spans="1:4" x14ac:dyDescent="0.25">
      <c r="B412" s="15" t="s">
        <v>886</v>
      </c>
      <c r="C412" s="15" t="s">
        <v>928</v>
      </c>
    </row>
    <row r="413" spans="1:4" x14ac:dyDescent="0.25">
      <c r="B413" s="15" t="s">
        <v>1906</v>
      </c>
    </row>
    <row r="414" spans="1:4" x14ac:dyDescent="0.25">
      <c r="B414" s="15" t="s">
        <v>850</v>
      </c>
      <c r="C414" s="15" t="s">
        <v>869</v>
      </c>
      <c r="D414" s="15" t="s">
        <v>849</v>
      </c>
    </row>
    <row r="415" spans="1:4" x14ac:dyDescent="0.25">
      <c r="B415" s="15" t="s">
        <v>852</v>
      </c>
      <c r="C415" s="15" t="s">
        <v>929</v>
      </c>
    </row>
    <row r="416" spans="1:4" x14ac:dyDescent="0.25">
      <c r="B416" s="15" t="s">
        <v>1363</v>
      </c>
    </row>
    <row r="417" spans="1:5" x14ac:dyDescent="0.25">
      <c r="A417" s="15" t="s">
        <v>1364</v>
      </c>
    </row>
    <row r="418" spans="1:5" x14ac:dyDescent="0.25">
      <c r="B418" s="15" t="s">
        <v>184</v>
      </c>
      <c r="C418" s="15" t="s">
        <v>1365</v>
      </c>
    </row>
    <row r="419" spans="1:5" x14ac:dyDescent="0.25">
      <c r="B419" s="15" t="s">
        <v>1301</v>
      </c>
      <c r="C419" s="15" t="s">
        <v>930</v>
      </c>
      <c r="D419" s="15" t="s">
        <v>1302</v>
      </c>
    </row>
    <row r="420" spans="1:5" x14ac:dyDescent="0.25">
      <c r="B420" s="15" t="s">
        <v>1366</v>
      </c>
    </row>
    <row r="421" spans="1:5" x14ac:dyDescent="0.25">
      <c r="A421" s="15" t="s">
        <v>195</v>
      </c>
    </row>
    <row r="422" spans="1:5" x14ac:dyDescent="0.25">
      <c r="B422" s="15" t="s">
        <v>886</v>
      </c>
      <c r="C422" s="15" t="s">
        <v>931</v>
      </c>
    </row>
    <row r="423" spans="1:5" x14ac:dyDescent="0.25">
      <c r="B423" s="15" t="s">
        <v>1907</v>
      </c>
    </row>
    <row r="424" spans="1:5" x14ac:dyDescent="0.25">
      <c r="B424" s="15" t="s">
        <v>890</v>
      </c>
      <c r="C424" s="15" t="s">
        <v>932</v>
      </c>
      <c r="D424" s="15" t="s">
        <v>933</v>
      </c>
      <c r="E424" s="15" t="s">
        <v>934</v>
      </c>
    </row>
    <row r="425" spans="1:5" x14ac:dyDescent="0.25">
      <c r="B425" s="15" t="s">
        <v>196</v>
      </c>
    </row>
    <row r="426" spans="1:5" x14ac:dyDescent="0.25">
      <c r="A426" s="15" t="s">
        <v>197</v>
      </c>
    </row>
    <row r="427" spans="1:5" x14ac:dyDescent="0.25">
      <c r="B427" s="15" t="s">
        <v>886</v>
      </c>
      <c r="C427" s="15" t="s">
        <v>935</v>
      </c>
    </row>
    <row r="428" spans="1:5" x14ac:dyDescent="0.25">
      <c r="B428" s="15" t="s">
        <v>1908</v>
      </c>
    </row>
    <row r="429" spans="1:5" x14ac:dyDescent="0.25">
      <c r="B429" s="15" t="s">
        <v>198</v>
      </c>
    </row>
    <row r="430" spans="1:5" x14ac:dyDescent="0.25">
      <c r="A430" s="15" t="s">
        <v>199</v>
      </c>
    </row>
    <row r="431" spans="1:5" x14ac:dyDescent="0.25">
      <c r="B431" s="15" t="s">
        <v>886</v>
      </c>
      <c r="C431" s="15" t="s">
        <v>936</v>
      </c>
    </row>
    <row r="432" spans="1:5" x14ac:dyDescent="0.25">
      <c r="A432" s="15" t="s">
        <v>200</v>
      </c>
    </row>
    <row r="433" spans="1:7" x14ac:dyDescent="0.25">
      <c r="B433" s="15" t="s">
        <v>886</v>
      </c>
      <c r="C433" s="15" t="s">
        <v>937</v>
      </c>
    </row>
    <row r="434" spans="1:7" x14ac:dyDescent="0.25">
      <c r="B434" s="15" t="s">
        <v>1909</v>
      </c>
    </row>
    <row r="435" spans="1:7" x14ac:dyDescent="0.25">
      <c r="B435" s="15" t="s">
        <v>890</v>
      </c>
      <c r="C435" s="15" t="s">
        <v>938</v>
      </c>
      <c r="D435" s="15" t="s">
        <v>939</v>
      </c>
      <c r="E435" s="15" t="s">
        <v>940</v>
      </c>
      <c r="F435" s="15" t="s">
        <v>941</v>
      </c>
    </row>
    <row r="436" spans="1:7" x14ac:dyDescent="0.25">
      <c r="B436" s="15" t="s">
        <v>201</v>
      </c>
      <c r="C436" s="15" t="s">
        <v>202</v>
      </c>
    </row>
    <row r="437" spans="1:7" x14ac:dyDescent="0.25">
      <c r="B437" s="15" t="s">
        <v>203</v>
      </c>
    </row>
    <row r="438" spans="1:7" x14ac:dyDescent="0.25">
      <c r="A438" s="15" t="s">
        <v>204</v>
      </c>
    </row>
    <row r="439" spans="1:7" x14ac:dyDescent="0.25">
      <c r="B439" s="15" t="s">
        <v>886</v>
      </c>
      <c r="C439" s="15" t="s">
        <v>942</v>
      </c>
    </row>
    <row r="440" spans="1:7" x14ac:dyDescent="0.25">
      <c r="B440" s="15" t="s">
        <v>1910</v>
      </c>
    </row>
    <row r="441" spans="1:7" x14ac:dyDescent="0.25">
      <c r="B441" s="15" t="s">
        <v>890</v>
      </c>
      <c r="C441" s="15" t="s">
        <v>943</v>
      </c>
      <c r="D441" s="15" t="s">
        <v>944</v>
      </c>
      <c r="E441" s="15" t="s">
        <v>945</v>
      </c>
      <c r="F441" s="15" t="s">
        <v>946</v>
      </c>
      <c r="G441" s="15" t="s">
        <v>895</v>
      </c>
    </row>
    <row r="442" spans="1:7" x14ac:dyDescent="0.25">
      <c r="B442" s="15" t="s">
        <v>850</v>
      </c>
      <c r="C442" s="15" t="s">
        <v>862</v>
      </c>
      <c r="D442" s="15" t="s">
        <v>849</v>
      </c>
    </row>
    <row r="443" spans="1:7" x14ac:dyDescent="0.25">
      <c r="B443" s="15" t="s">
        <v>205</v>
      </c>
    </row>
    <row r="444" spans="1:7" x14ac:dyDescent="0.25">
      <c r="B444" s="15" t="s">
        <v>206</v>
      </c>
    </row>
    <row r="445" spans="1:7" x14ac:dyDescent="0.25">
      <c r="A445" s="15" t="s">
        <v>207</v>
      </c>
    </row>
    <row r="446" spans="1:7" x14ac:dyDescent="0.25">
      <c r="B446" s="15" t="s">
        <v>886</v>
      </c>
      <c r="C446" s="15" t="s">
        <v>947</v>
      </c>
    </row>
    <row r="447" spans="1:7" x14ac:dyDescent="0.25">
      <c r="B447" s="15" t="s">
        <v>1911</v>
      </c>
    </row>
    <row r="448" spans="1:7" x14ac:dyDescent="0.25">
      <c r="B448" s="15" t="s">
        <v>208</v>
      </c>
    </row>
    <row r="449" spans="1:3" x14ac:dyDescent="0.25">
      <c r="B449" s="15" t="s">
        <v>209</v>
      </c>
    </row>
    <row r="450" spans="1:3" x14ac:dyDescent="0.25">
      <c r="A450" s="15" t="s">
        <v>210</v>
      </c>
    </row>
    <row r="451" spans="1:3" x14ac:dyDescent="0.25">
      <c r="B451" s="15" t="s">
        <v>886</v>
      </c>
      <c r="C451" s="15" t="s">
        <v>948</v>
      </c>
    </row>
    <row r="452" spans="1:3" x14ac:dyDescent="0.25">
      <c r="A452" s="15" t="s">
        <v>211</v>
      </c>
    </row>
    <row r="453" spans="1:3" x14ac:dyDescent="0.25">
      <c r="B453" s="15" t="s">
        <v>886</v>
      </c>
      <c r="C453" s="15" t="s">
        <v>949</v>
      </c>
    </row>
    <row r="454" spans="1:3" x14ac:dyDescent="0.25">
      <c r="B454" s="15" t="s">
        <v>1912</v>
      </c>
    </row>
    <row r="455" spans="1:3" x14ac:dyDescent="0.25">
      <c r="B455" s="15" t="s">
        <v>212</v>
      </c>
    </row>
    <row r="456" spans="1:3" x14ac:dyDescent="0.25">
      <c r="A456" s="15" t="s">
        <v>213</v>
      </c>
    </row>
    <row r="457" spans="1:3" x14ac:dyDescent="0.25">
      <c r="B457" s="15" t="s">
        <v>886</v>
      </c>
      <c r="C457" s="15" t="s">
        <v>950</v>
      </c>
    </row>
    <row r="458" spans="1:3" x14ac:dyDescent="0.25">
      <c r="B458" s="15" t="s">
        <v>214</v>
      </c>
    </row>
    <row r="459" spans="1:3" x14ac:dyDescent="0.25">
      <c r="A459" s="15" t="s">
        <v>215</v>
      </c>
    </row>
    <row r="460" spans="1:3" x14ac:dyDescent="0.25">
      <c r="B460" s="15" t="s">
        <v>886</v>
      </c>
      <c r="C460" s="15" t="s">
        <v>951</v>
      </c>
    </row>
    <row r="461" spans="1:3" x14ac:dyDescent="0.25">
      <c r="B461" s="15" t="s">
        <v>216</v>
      </c>
    </row>
    <row r="462" spans="1:3" x14ac:dyDescent="0.25">
      <c r="B462" s="15" t="s">
        <v>212</v>
      </c>
    </row>
    <row r="463" spans="1:3" x14ac:dyDescent="0.25">
      <c r="A463" s="15" t="s">
        <v>1367</v>
      </c>
    </row>
    <row r="464" spans="1:3" x14ac:dyDescent="0.25">
      <c r="B464" s="15" t="s">
        <v>1368</v>
      </c>
      <c r="C464" s="15" t="s">
        <v>952</v>
      </c>
    </row>
    <row r="465" spans="1:4" x14ac:dyDescent="0.25">
      <c r="B465" s="15" t="s">
        <v>1913</v>
      </c>
    </row>
    <row r="466" spans="1:4" x14ac:dyDescent="0.25">
      <c r="B466" s="15" t="s">
        <v>1369</v>
      </c>
    </row>
    <row r="467" spans="1:4" x14ac:dyDescent="0.25">
      <c r="B467" s="15" t="s">
        <v>1370</v>
      </c>
    </row>
    <row r="468" spans="1:4" x14ac:dyDescent="0.25">
      <c r="A468" s="15" t="s">
        <v>217</v>
      </c>
    </row>
    <row r="469" spans="1:4" x14ac:dyDescent="0.25">
      <c r="B469" s="15" t="s">
        <v>886</v>
      </c>
      <c r="C469" s="15" t="s">
        <v>953</v>
      </c>
    </row>
    <row r="470" spans="1:4" x14ac:dyDescent="0.25">
      <c r="B470" s="15" t="s">
        <v>218</v>
      </c>
    </row>
    <row r="471" spans="1:4" x14ac:dyDescent="0.25">
      <c r="B471" s="15" t="s">
        <v>850</v>
      </c>
      <c r="C471" s="15" t="s">
        <v>954</v>
      </c>
      <c r="D471" s="15" t="s">
        <v>849</v>
      </c>
    </row>
    <row r="472" spans="1:4" x14ac:dyDescent="0.25">
      <c r="A472" s="15" t="s">
        <v>219</v>
      </c>
    </row>
    <row r="473" spans="1:4" x14ac:dyDescent="0.25">
      <c r="B473" s="15" t="s">
        <v>886</v>
      </c>
      <c r="C473" s="15" t="s">
        <v>955</v>
      </c>
    </row>
    <row r="474" spans="1:4" x14ac:dyDescent="0.25">
      <c r="B474" s="15" t="s">
        <v>1914</v>
      </c>
    </row>
    <row r="475" spans="1:4" x14ac:dyDescent="0.25">
      <c r="B475" s="15" t="s">
        <v>890</v>
      </c>
      <c r="C475" s="15" t="s">
        <v>956</v>
      </c>
      <c r="D475" s="15" t="s">
        <v>957</v>
      </c>
    </row>
    <row r="476" spans="1:4" x14ac:dyDescent="0.25">
      <c r="B476" s="15" t="s">
        <v>220</v>
      </c>
    </row>
    <row r="477" spans="1:4" x14ac:dyDescent="0.25">
      <c r="B477" s="15" t="s">
        <v>221</v>
      </c>
    </row>
    <row r="478" spans="1:4" x14ac:dyDescent="0.25">
      <c r="A478" s="15" t="s">
        <v>222</v>
      </c>
    </row>
    <row r="479" spans="1:4" x14ac:dyDescent="0.25">
      <c r="B479" s="15" t="s">
        <v>886</v>
      </c>
      <c r="C479" s="15" t="s">
        <v>958</v>
      </c>
    </row>
    <row r="480" spans="1:4" x14ac:dyDescent="0.25">
      <c r="B480" s="15" t="s">
        <v>1915</v>
      </c>
    </row>
    <row r="481" spans="1:7" x14ac:dyDescent="0.25">
      <c r="B481" s="15" t="s">
        <v>890</v>
      </c>
      <c r="C481" s="15" t="s">
        <v>959</v>
      </c>
      <c r="D481" s="15" t="s">
        <v>892</v>
      </c>
      <c r="E481" s="15" t="s">
        <v>960</v>
      </c>
      <c r="F481" s="15" t="s">
        <v>961</v>
      </c>
      <c r="G481" s="15" t="s">
        <v>895</v>
      </c>
    </row>
    <row r="482" spans="1:7" x14ac:dyDescent="0.25">
      <c r="B482" s="15" t="s">
        <v>850</v>
      </c>
      <c r="C482" s="15" t="s">
        <v>875</v>
      </c>
      <c r="D482" s="15" t="s">
        <v>849</v>
      </c>
    </row>
    <row r="483" spans="1:7" x14ac:dyDescent="0.25">
      <c r="B483" s="15" t="s">
        <v>223</v>
      </c>
    </row>
    <row r="484" spans="1:7" x14ac:dyDescent="0.25">
      <c r="B484" s="15" t="s">
        <v>224</v>
      </c>
    </row>
    <row r="485" spans="1:7" x14ac:dyDescent="0.25">
      <c r="A485" s="15" t="s">
        <v>225</v>
      </c>
    </row>
    <row r="486" spans="1:7" x14ac:dyDescent="0.25">
      <c r="B486" s="15" t="s">
        <v>886</v>
      </c>
      <c r="C486" s="15" t="s">
        <v>962</v>
      </c>
    </row>
    <row r="487" spans="1:7" x14ac:dyDescent="0.25">
      <c r="B487" s="15" t="s">
        <v>1908</v>
      </c>
    </row>
    <row r="488" spans="1:7" x14ac:dyDescent="0.25">
      <c r="B488" s="15" t="s">
        <v>226</v>
      </c>
    </row>
    <row r="489" spans="1:7" x14ac:dyDescent="0.25">
      <c r="B489" s="15" t="s">
        <v>227</v>
      </c>
    </row>
    <row r="490" spans="1:7" x14ac:dyDescent="0.25">
      <c r="A490" s="15" t="s">
        <v>228</v>
      </c>
    </row>
    <row r="491" spans="1:7" x14ac:dyDescent="0.25">
      <c r="B491" s="15" t="s">
        <v>886</v>
      </c>
      <c r="C491" s="15" t="s">
        <v>963</v>
      </c>
    </row>
    <row r="492" spans="1:7" x14ac:dyDescent="0.25">
      <c r="B492" s="15" t="s">
        <v>1912</v>
      </c>
    </row>
    <row r="493" spans="1:7" x14ac:dyDescent="0.25">
      <c r="B493" s="15" t="s">
        <v>850</v>
      </c>
      <c r="C493" s="15" t="s">
        <v>869</v>
      </c>
      <c r="D493" s="15" t="s">
        <v>849</v>
      </c>
    </row>
    <row r="494" spans="1:7" x14ac:dyDescent="0.25">
      <c r="A494" s="15" t="s">
        <v>229</v>
      </c>
    </row>
    <row r="495" spans="1:7" x14ac:dyDescent="0.25">
      <c r="B495" s="15" t="s">
        <v>886</v>
      </c>
      <c r="C495" s="15" t="s">
        <v>964</v>
      </c>
    </row>
    <row r="496" spans="1:7" x14ac:dyDescent="0.25">
      <c r="B496" s="15" t="s">
        <v>214</v>
      </c>
    </row>
    <row r="497" spans="1:4" x14ac:dyDescent="0.25">
      <c r="A497" s="15" t="s">
        <v>230</v>
      </c>
    </row>
    <row r="498" spans="1:4" x14ac:dyDescent="0.25">
      <c r="B498" s="15" t="s">
        <v>886</v>
      </c>
      <c r="C498" s="15" t="s">
        <v>965</v>
      </c>
    </row>
    <row r="499" spans="1:4" x14ac:dyDescent="0.25">
      <c r="B499" s="15" t="s">
        <v>216</v>
      </c>
    </row>
    <row r="500" spans="1:4" x14ac:dyDescent="0.25">
      <c r="B500" s="15" t="s">
        <v>850</v>
      </c>
      <c r="C500" s="15" t="s">
        <v>869</v>
      </c>
      <c r="D500" s="15" t="s">
        <v>849</v>
      </c>
    </row>
    <row r="501" spans="1:4" x14ac:dyDescent="0.25">
      <c r="A501" s="15" t="s">
        <v>231</v>
      </c>
    </row>
    <row r="502" spans="1:4" x14ac:dyDescent="0.25">
      <c r="B502" s="15" t="s">
        <v>886</v>
      </c>
      <c r="C502" s="15" t="s">
        <v>966</v>
      </c>
    </row>
    <row r="503" spans="1:4" x14ac:dyDescent="0.25">
      <c r="B503" s="15" t="s">
        <v>1916</v>
      </c>
    </row>
    <row r="504" spans="1:4" x14ac:dyDescent="0.25">
      <c r="B504" s="15" t="s">
        <v>850</v>
      </c>
      <c r="C504" s="15" t="s">
        <v>855</v>
      </c>
      <c r="D504" s="15" t="s">
        <v>849</v>
      </c>
    </row>
    <row r="505" spans="1:4" x14ac:dyDescent="0.25">
      <c r="B505" s="15" t="s">
        <v>232</v>
      </c>
    </row>
    <row r="506" spans="1:4" x14ac:dyDescent="0.25">
      <c r="A506" s="15" t="s">
        <v>233</v>
      </c>
    </row>
    <row r="507" spans="1:4" x14ac:dyDescent="0.25">
      <c r="B507" s="15" t="s">
        <v>886</v>
      </c>
      <c r="C507" s="15" t="s">
        <v>234</v>
      </c>
    </row>
    <row r="508" spans="1:4" x14ac:dyDescent="0.25">
      <c r="A508" s="15" t="s">
        <v>235</v>
      </c>
    </row>
    <row r="509" spans="1:4" x14ac:dyDescent="0.25">
      <c r="B509" s="15" t="s">
        <v>886</v>
      </c>
      <c r="C509" s="15" t="s">
        <v>1268</v>
      </c>
    </row>
    <row r="510" spans="1:4" x14ac:dyDescent="0.25">
      <c r="B510" s="15" t="s">
        <v>1269</v>
      </c>
    </row>
    <row r="511" spans="1:4" x14ac:dyDescent="0.25">
      <c r="B511" s="15" t="s">
        <v>2025</v>
      </c>
    </row>
    <row r="512" spans="1:4" x14ac:dyDescent="0.25">
      <c r="B512" s="15" t="s">
        <v>1371</v>
      </c>
    </row>
    <row r="513" spans="1:4" x14ac:dyDescent="0.25">
      <c r="A513" s="15" t="s">
        <v>236</v>
      </c>
    </row>
    <row r="514" spans="1:4" x14ac:dyDescent="0.25">
      <c r="B514" s="15" t="s">
        <v>1270</v>
      </c>
    </row>
    <row r="515" spans="1:4" x14ac:dyDescent="0.25">
      <c r="B515" s="15" t="s">
        <v>1271</v>
      </c>
    </row>
    <row r="516" spans="1:4" x14ac:dyDescent="0.25">
      <c r="B516" s="15" t="s">
        <v>238</v>
      </c>
    </row>
    <row r="517" spans="1:4" x14ac:dyDescent="0.25">
      <c r="B517" s="15" t="s">
        <v>1372</v>
      </c>
    </row>
    <row r="518" spans="1:4" x14ac:dyDescent="0.25">
      <c r="A518" s="15" t="s">
        <v>239</v>
      </c>
    </row>
    <row r="519" spans="1:4" x14ac:dyDescent="0.25">
      <c r="B519" s="15" t="s">
        <v>886</v>
      </c>
      <c r="C519" s="15" t="s">
        <v>967</v>
      </c>
    </row>
    <row r="520" spans="1:4" x14ac:dyDescent="0.25">
      <c r="B520" s="15" t="s">
        <v>1917</v>
      </c>
    </row>
    <row r="521" spans="1:4" x14ac:dyDescent="0.25">
      <c r="B521" s="15" t="s">
        <v>850</v>
      </c>
      <c r="C521" s="15" t="s">
        <v>869</v>
      </c>
      <c r="D521" s="15" t="s">
        <v>849</v>
      </c>
    </row>
    <row r="522" spans="1:4" x14ac:dyDescent="0.25">
      <c r="B522" s="15" t="s">
        <v>2026</v>
      </c>
    </row>
    <row r="523" spans="1:4" x14ac:dyDescent="0.25">
      <c r="B523" s="15" t="s">
        <v>1373</v>
      </c>
    </row>
    <row r="524" spans="1:4" x14ac:dyDescent="0.25">
      <c r="A524" s="15" t="s">
        <v>240</v>
      </c>
    </row>
    <row r="525" spans="1:4" x14ac:dyDescent="0.25">
      <c r="B525" s="15" t="s">
        <v>886</v>
      </c>
      <c r="C525" s="15" t="s">
        <v>968</v>
      </c>
    </row>
    <row r="526" spans="1:4" x14ac:dyDescent="0.25">
      <c r="B526" s="15" t="s">
        <v>850</v>
      </c>
      <c r="C526" s="15" t="s">
        <v>869</v>
      </c>
      <c r="D526" s="15" t="s">
        <v>849</v>
      </c>
    </row>
    <row r="527" spans="1:4" x14ac:dyDescent="0.25">
      <c r="B527" s="15" t="s">
        <v>1374</v>
      </c>
    </row>
    <row r="528" spans="1:4" x14ac:dyDescent="0.25">
      <c r="A528" s="15" t="s">
        <v>241</v>
      </c>
    </row>
    <row r="529" spans="1:4" x14ac:dyDescent="0.25">
      <c r="B529" s="15" t="s">
        <v>886</v>
      </c>
      <c r="C529" s="15" t="s">
        <v>969</v>
      </c>
    </row>
    <row r="530" spans="1:4" x14ac:dyDescent="0.25">
      <c r="B530" s="15" t="s">
        <v>242</v>
      </c>
    </row>
    <row r="531" spans="1:4" x14ac:dyDescent="0.25">
      <c r="A531" s="15" t="s">
        <v>243</v>
      </c>
    </row>
    <row r="532" spans="1:4" x14ac:dyDescent="0.25">
      <c r="B532" s="15" t="s">
        <v>886</v>
      </c>
      <c r="C532" s="15" t="s">
        <v>970</v>
      </c>
    </row>
    <row r="533" spans="1:4" x14ac:dyDescent="0.25">
      <c r="B533" s="15" t="s">
        <v>1918</v>
      </c>
    </row>
    <row r="534" spans="1:4" x14ac:dyDescent="0.25">
      <c r="B534" s="15" t="s">
        <v>244</v>
      </c>
    </row>
    <row r="535" spans="1:4" x14ac:dyDescent="0.25">
      <c r="B535" s="15" t="s">
        <v>850</v>
      </c>
      <c r="C535" s="15" t="s">
        <v>869</v>
      </c>
      <c r="D535" s="15" t="s">
        <v>849</v>
      </c>
    </row>
    <row r="536" spans="1:4" x14ac:dyDescent="0.25">
      <c r="B536" s="15" t="s">
        <v>2027</v>
      </c>
    </row>
    <row r="537" spans="1:4" x14ac:dyDescent="0.25">
      <c r="B537" s="15" t="s">
        <v>1375</v>
      </c>
    </row>
    <row r="538" spans="1:4" x14ac:dyDescent="0.25">
      <c r="A538" s="15" t="s">
        <v>245</v>
      </c>
    </row>
    <row r="539" spans="1:4" x14ac:dyDescent="0.25">
      <c r="B539" s="15" t="s">
        <v>886</v>
      </c>
      <c r="C539" s="15" t="s">
        <v>968</v>
      </c>
    </row>
    <row r="540" spans="1:4" x14ac:dyDescent="0.25">
      <c r="B540" s="15" t="s">
        <v>850</v>
      </c>
      <c r="C540" s="15" t="s">
        <v>869</v>
      </c>
      <c r="D540" s="15" t="s">
        <v>849</v>
      </c>
    </row>
    <row r="541" spans="1:4" x14ac:dyDescent="0.25">
      <c r="B541" s="15" t="s">
        <v>1376</v>
      </c>
    </row>
    <row r="542" spans="1:4" x14ac:dyDescent="0.25">
      <c r="A542" s="15" t="s">
        <v>246</v>
      </c>
    </row>
    <row r="543" spans="1:4" x14ac:dyDescent="0.25">
      <c r="B543" s="15" t="s">
        <v>886</v>
      </c>
      <c r="C543" s="15" t="s">
        <v>971</v>
      </c>
    </row>
    <row r="544" spans="1:4" x14ac:dyDescent="0.25">
      <c r="B544" s="15" t="s">
        <v>1919</v>
      </c>
    </row>
    <row r="545" spans="1:4" x14ac:dyDescent="0.25">
      <c r="B545" s="15" t="s">
        <v>850</v>
      </c>
      <c r="C545" s="15" t="s">
        <v>853</v>
      </c>
      <c r="D545" s="15" t="s">
        <v>849</v>
      </c>
    </row>
    <row r="546" spans="1:4" x14ac:dyDescent="0.25">
      <c r="A546" s="15" t="s">
        <v>247</v>
      </c>
    </row>
    <row r="547" spans="1:4" x14ac:dyDescent="0.25">
      <c r="B547" s="15" t="s">
        <v>972</v>
      </c>
    </row>
    <row r="548" spans="1:4" x14ac:dyDescent="0.25">
      <c r="B548" s="15" t="s">
        <v>248</v>
      </c>
    </row>
    <row r="549" spans="1:4" x14ac:dyDescent="0.25">
      <c r="B549" s="15" t="s">
        <v>1377</v>
      </c>
    </row>
    <row r="550" spans="1:4" x14ac:dyDescent="0.25">
      <c r="A550" s="15" t="s">
        <v>249</v>
      </c>
    </row>
    <row r="551" spans="1:4" x14ac:dyDescent="0.25">
      <c r="B551" s="15" t="s">
        <v>886</v>
      </c>
      <c r="C551" s="15" t="s">
        <v>973</v>
      </c>
    </row>
    <row r="552" spans="1:4" x14ac:dyDescent="0.25">
      <c r="A552" s="15" t="s">
        <v>250</v>
      </c>
    </row>
    <row r="553" spans="1:4" x14ac:dyDescent="0.25">
      <c r="B553" s="15" t="s">
        <v>886</v>
      </c>
      <c r="C553" s="15" t="s">
        <v>974</v>
      </c>
    </row>
    <row r="554" spans="1:4" x14ac:dyDescent="0.25">
      <c r="A554" s="15" t="s">
        <v>251</v>
      </c>
    </row>
    <row r="555" spans="1:4" x14ac:dyDescent="0.25">
      <c r="B555" s="15" t="s">
        <v>886</v>
      </c>
      <c r="C555" s="15" t="s">
        <v>844</v>
      </c>
    </row>
    <row r="556" spans="1:4" x14ac:dyDescent="0.25">
      <c r="A556" s="15" t="s">
        <v>252</v>
      </c>
    </row>
    <row r="557" spans="1:4" x14ac:dyDescent="0.25">
      <c r="B557" s="15" t="s">
        <v>886</v>
      </c>
      <c r="C557" s="15" t="s">
        <v>947</v>
      </c>
    </row>
    <row r="558" spans="1:4" x14ac:dyDescent="0.25">
      <c r="B558" s="15" t="s">
        <v>1920</v>
      </c>
    </row>
    <row r="559" spans="1:4" x14ac:dyDescent="0.25">
      <c r="B559" s="15" t="s">
        <v>1378</v>
      </c>
    </row>
    <row r="560" spans="1:4" x14ac:dyDescent="0.25">
      <c r="A560" s="15" t="s">
        <v>253</v>
      </c>
    </row>
    <row r="561" spans="1:4" x14ac:dyDescent="0.25">
      <c r="B561" s="15" t="s">
        <v>886</v>
      </c>
      <c r="C561" s="15" t="s">
        <v>975</v>
      </c>
    </row>
    <row r="562" spans="1:4" x14ac:dyDescent="0.25">
      <c r="A562" s="15" t="s">
        <v>254</v>
      </c>
    </row>
    <row r="563" spans="1:4" x14ac:dyDescent="0.25">
      <c r="B563" s="15" t="s">
        <v>886</v>
      </c>
      <c r="C563" s="15" t="s">
        <v>976</v>
      </c>
    </row>
    <row r="564" spans="1:4" x14ac:dyDescent="0.25">
      <c r="A564" s="15" t="s">
        <v>255</v>
      </c>
    </row>
    <row r="565" spans="1:4" x14ac:dyDescent="0.25">
      <c r="B565" s="15" t="s">
        <v>886</v>
      </c>
      <c r="C565" s="15" t="s">
        <v>977</v>
      </c>
    </row>
    <row r="566" spans="1:4" x14ac:dyDescent="0.25">
      <c r="A566" s="15" t="s">
        <v>256</v>
      </c>
    </row>
    <row r="567" spans="1:4" x14ac:dyDescent="0.25">
      <c r="B567" s="15" t="s">
        <v>886</v>
      </c>
      <c r="C567" s="15" t="s">
        <v>978</v>
      </c>
    </row>
    <row r="568" spans="1:4" x14ac:dyDescent="0.25">
      <c r="A568" s="15" t="s">
        <v>257</v>
      </c>
    </row>
    <row r="569" spans="1:4" x14ac:dyDescent="0.25">
      <c r="B569" s="15" t="s">
        <v>886</v>
      </c>
      <c r="C569" s="15" t="s">
        <v>979</v>
      </c>
    </row>
    <row r="570" spans="1:4" x14ac:dyDescent="0.25">
      <c r="B570" s="15" t="s">
        <v>850</v>
      </c>
      <c r="C570" s="15" t="s">
        <v>869</v>
      </c>
      <c r="D570" s="15" t="s">
        <v>849</v>
      </c>
    </row>
    <row r="571" spans="1:4" x14ac:dyDescent="0.25">
      <c r="A571" s="15" t="s">
        <v>258</v>
      </c>
    </row>
    <row r="572" spans="1:4" x14ac:dyDescent="0.25">
      <c r="B572" s="15" t="s">
        <v>886</v>
      </c>
      <c r="C572" s="15" t="s">
        <v>845</v>
      </c>
    </row>
    <row r="573" spans="1:4" x14ac:dyDescent="0.25">
      <c r="A573" s="15" t="s">
        <v>259</v>
      </c>
    </row>
    <row r="574" spans="1:4" x14ac:dyDescent="0.25">
      <c r="B574" s="15" t="s">
        <v>886</v>
      </c>
      <c r="C574" s="15" t="s">
        <v>980</v>
      </c>
    </row>
    <row r="575" spans="1:4" x14ac:dyDescent="0.25">
      <c r="B575" s="15" t="s">
        <v>1921</v>
      </c>
    </row>
    <row r="576" spans="1:4" x14ac:dyDescent="0.25">
      <c r="B576" s="15" t="s">
        <v>850</v>
      </c>
      <c r="C576" s="15" t="s">
        <v>851</v>
      </c>
      <c r="D576" s="15" t="s">
        <v>849</v>
      </c>
    </row>
    <row r="577" spans="1:4" x14ac:dyDescent="0.25">
      <c r="A577" s="15" t="s">
        <v>260</v>
      </c>
    </row>
    <row r="578" spans="1:4" x14ac:dyDescent="0.25">
      <c r="B578" s="15" t="s">
        <v>886</v>
      </c>
      <c r="C578" s="15" t="s">
        <v>981</v>
      </c>
    </row>
    <row r="579" spans="1:4" x14ac:dyDescent="0.25">
      <c r="B579" s="15" t="s">
        <v>1922</v>
      </c>
    </row>
    <row r="580" spans="1:4" x14ac:dyDescent="0.25">
      <c r="B580" s="15" t="s">
        <v>850</v>
      </c>
      <c r="C580" s="15" t="s">
        <v>853</v>
      </c>
      <c r="D580" s="15" t="s">
        <v>849</v>
      </c>
    </row>
    <row r="581" spans="1:4" x14ac:dyDescent="0.25">
      <c r="A581" s="15" t="s">
        <v>261</v>
      </c>
    </row>
    <row r="582" spans="1:4" x14ac:dyDescent="0.25">
      <c r="B582" s="15" t="s">
        <v>886</v>
      </c>
      <c r="C582" s="15" t="s">
        <v>982</v>
      </c>
    </row>
    <row r="583" spans="1:4" x14ac:dyDescent="0.25">
      <c r="B583" s="15" t="s">
        <v>1923</v>
      </c>
    </row>
    <row r="584" spans="1:4" x14ac:dyDescent="0.25">
      <c r="B584" s="15" t="s">
        <v>850</v>
      </c>
      <c r="C584" s="15" t="s">
        <v>869</v>
      </c>
      <c r="D584" s="15" t="s">
        <v>849</v>
      </c>
    </row>
    <row r="585" spans="1:4" x14ac:dyDescent="0.25">
      <c r="A585" s="15" t="s">
        <v>262</v>
      </c>
    </row>
    <row r="586" spans="1:4" x14ac:dyDescent="0.25">
      <c r="B586" s="15" t="s">
        <v>886</v>
      </c>
      <c r="C586" s="15" t="s">
        <v>983</v>
      </c>
    </row>
    <row r="587" spans="1:4" x14ac:dyDescent="0.25">
      <c r="B587" s="15" t="s">
        <v>1924</v>
      </c>
    </row>
    <row r="588" spans="1:4" x14ac:dyDescent="0.25">
      <c r="A588" s="15" t="s">
        <v>263</v>
      </c>
    </row>
    <row r="589" spans="1:4" x14ac:dyDescent="0.25">
      <c r="B589" s="15" t="s">
        <v>886</v>
      </c>
      <c r="C589" s="15" t="s">
        <v>984</v>
      </c>
    </row>
    <row r="590" spans="1:4" x14ac:dyDescent="0.25">
      <c r="B590" s="15" t="s">
        <v>1925</v>
      </c>
    </row>
    <row r="591" spans="1:4" x14ac:dyDescent="0.25">
      <c r="B591" s="15" t="s">
        <v>850</v>
      </c>
      <c r="C591" s="15" t="s">
        <v>869</v>
      </c>
      <c r="D591" s="15" t="s">
        <v>849</v>
      </c>
    </row>
    <row r="592" spans="1:4" x14ac:dyDescent="0.25">
      <c r="A592" s="15" t="s">
        <v>264</v>
      </c>
    </row>
    <row r="593" spans="1:4" x14ac:dyDescent="0.25">
      <c r="B593" s="15" t="s">
        <v>985</v>
      </c>
    </row>
    <row r="594" spans="1:4" x14ac:dyDescent="0.25">
      <c r="B594" s="15" t="s">
        <v>265</v>
      </c>
    </row>
    <row r="595" spans="1:4" x14ac:dyDescent="0.25">
      <c r="A595" s="15" t="s">
        <v>266</v>
      </c>
    </row>
    <row r="596" spans="1:4" x14ac:dyDescent="0.25">
      <c r="B596" s="15" t="s">
        <v>886</v>
      </c>
      <c r="C596" s="15" t="s">
        <v>986</v>
      </c>
    </row>
    <row r="597" spans="1:4" x14ac:dyDescent="0.25">
      <c r="B597" s="15" t="s">
        <v>1926</v>
      </c>
    </row>
    <row r="598" spans="1:4" x14ac:dyDescent="0.25">
      <c r="A598" s="15" t="s">
        <v>267</v>
      </c>
    </row>
    <row r="599" spans="1:4" x14ac:dyDescent="0.25">
      <c r="B599" s="15" t="s">
        <v>886</v>
      </c>
      <c r="C599" s="15" t="s">
        <v>987</v>
      </c>
    </row>
    <row r="600" spans="1:4" x14ac:dyDescent="0.25">
      <c r="B600" s="15" t="s">
        <v>1927</v>
      </c>
    </row>
    <row r="601" spans="1:4" x14ac:dyDescent="0.25">
      <c r="A601" s="15" t="s">
        <v>268</v>
      </c>
    </row>
    <row r="602" spans="1:4" x14ac:dyDescent="0.25">
      <c r="B602" s="15" t="s">
        <v>886</v>
      </c>
      <c r="C602" s="15" t="s">
        <v>988</v>
      </c>
    </row>
    <row r="603" spans="1:4" x14ac:dyDescent="0.25">
      <c r="B603" s="15" t="s">
        <v>1928</v>
      </c>
    </row>
    <row r="604" spans="1:4" x14ac:dyDescent="0.25">
      <c r="B604" s="15" t="s">
        <v>850</v>
      </c>
      <c r="C604" s="15" t="s">
        <v>853</v>
      </c>
      <c r="D604" s="15" t="s">
        <v>849</v>
      </c>
    </row>
    <row r="605" spans="1:4" x14ac:dyDescent="0.25">
      <c r="A605" s="15" t="s">
        <v>269</v>
      </c>
    </row>
    <row r="606" spans="1:4" x14ac:dyDescent="0.25">
      <c r="B606" s="15" t="s">
        <v>886</v>
      </c>
      <c r="C606" s="15" t="s">
        <v>989</v>
      </c>
    </row>
    <row r="607" spans="1:4" x14ac:dyDescent="0.25">
      <c r="B607" s="15" t="s">
        <v>850</v>
      </c>
      <c r="C607" s="15" t="s">
        <v>853</v>
      </c>
      <c r="D607" s="15" t="s">
        <v>849</v>
      </c>
    </row>
    <row r="608" spans="1:4" x14ac:dyDescent="0.25">
      <c r="A608" s="15" t="s">
        <v>270</v>
      </c>
    </row>
    <row r="609" spans="1:4" x14ac:dyDescent="0.25">
      <c r="B609" s="15" t="s">
        <v>886</v>
      </c>
      <c r="C609" s="15" t="s">
        <v>990</v>
      </c>
    </row>
    <row r="610" spans="1:4" x14ac:dyDescent="0.25">
      <c r="A610" s="15" t="s">
        <v>271</v>
      </c>
    </row>
    <row r="611" spans="1:4" x14ac:dyDescent="0.25">
      <c r="B611" s="15" t="s">
        <v>886</v>
      </c>
      <c r="C611" s="15" t="s">
        <v>991</v>
      </c>
    </row>
    <row r="612" spans="1:4" x14ac:dyDescent="0.25">
      <c r="B612" s="15" t="s">
        <v>1929</v>
      </c>
    </row>
    <row r="613" spans="1:4" x14ac:dyDescent="0.25">
      <c r="B613" s="15" t="s">
        <v>850</v>
      </c>
      <c r="C613" s="15" t="s">
        <v>853</v>
      </c>
      <c r="D613" s="15" t="s">
        <v>849</v>
      </c>
    </row>
    <row r="614" spans="1:4" x14ac:dyDescent="0.25">
      <c r="A614" s="15" t="s">
        <v>272</v>
      </c>
    </row>
    <row r="615" spans="1:4" x14ac:dyDescent="0.25">
      <c r="B615" s="15" t="s">
        <v>886</v>
      </c>
      <c r="C615" s="15" t="s">
        <v>992</v>
      </c>
    </row>
    <row r="616" spans="1:4" x14ac:dyDescent="0.25">
      <c r="A616" s="15" t="s">
        <v>273</v>
      </c>
    </row>
    <row r="617" spans="1:4" x14ac:dyDescent="0.25">
      <c r="B617" s="15" t="s">
        <v>886</v>
      </c>
      <c r="C617" s="15" t="s">
        <v>993</v>
      </c>
    </row>
    <row r="618" spans="1:4" x14ac:dyDescent="0.25">
      <c r="B618" s="15" t="s">
        <v>1930</v>
      </c>
    </row>
    <row r="619" spans="1:4" x14ac:dyDescent="0.25">
      <c r="A619" s="15" t="s">
        <v>274</v>
      </c>
    </row>
    <row r="620" spans="1:4" x14ac:dyDescent="0.25">
      <c r="B620" s="15" t="s">
        <v>886</v>
      </c>
      <c r="C620" s="15" t="s">
        <v>994</v>
      </c>
    </row>
    <row r="621" spans="1:4" x14ac:dyDescent="0.25">
      <c r="B621" s="15" t="s">
        <v>1931</v>
      </c>
    </row>
    <row r="622" spans="1:4" x14ac:dyDescent="0.25">
      <c r="B622" s="15" t="s">
        <v>850</v>
      </c>
      <c r="C622" s="15" t="s">
        <v>853</v>
      </c>
      <c r="D622" s="15" t="s">
        <v>849</v>
      </c>
    </row>
    <row r="623" spans="1:4" x14ac:dyDescent="0.25">
      <c r="A623" s="15" t="s">
        <v>275</v>
      </c>
    </row>
    <row r="624" spans="1:4" x14ac:dyDescent="0.25">
      <c r="B624" s="15" t="s">
        <v>886</v>
      </c>
      <c r="C624" s="15" t="s">
        <v>994</v>
      </c>
    </row>
    <row r="625" spans="1:4" x14ac:dyDescent="0.25">
      <c r="B625" s="15" t="s">
        <v>850</v>
      </c>
      <c r="C625" s="15" t="s">
        <v>869</v>
      </c>
      <c r="D625" s="15" t="s">
        <v>849</v>
      </c>
    </row>
    <row r="626" spans="1:4" x14ac:dyDescent="0.25">
      <c r="A626" s="15" t="s">
        <v>276</v>
      </c>
    </row>
    <row r="627" spans="1:4" x14ac:dyDescent="0.25">
      <c r="B627" s="15" t="s">
        <v>886</v>
      </c>
      <c r="C627" s="15" t="s">
        <v>995</v>
      </c>
    </row>
    <row r="628" spans="1:4" x14ac:dyDescent="0.25">
      <c r="B628" s="15" t="s">
        <v>1932</v>
      </c>
    </row>
    <row r="629" spans="1:4" x14ac:dyDescent="0.25">
      <c r="B629" s="15" t="s">
        <v>850</v>
      </c>
      <c r="C629" s="15" t="s">
        <v>853</v>
      </c>
      <c r="D629" s="15" t="s">
        <v>849</v>
      </c>
    </row>
    <row r="630" spans="1:4" x14ac:dyDescent="0.25">
      <c r="A630" s="15" t="s">
        <v>277</v>
      </c>
    </row>
    <row r="631" spans="1:4" x14ac:dyDescent="0.25">
      <c r="B631" s="15" t="s">
        <v>886</v>
      </c>
      <c r="C631" s="15" t="s">
        <v>996</v>
      </c>
    </row>
    <row r="632" spans="1:4" x14ac:dyDescent="0.25">
      <c r="B632" s="15" t="s">
        <v>1933</v>
      </c>
    </row>
    <row r="633" spans="1:4" x14ac:dyDescent="0.25">
      <c r="B633" s="15" t="s">
        <v>850</v>
      </c>
      <c r="C633" s="15" t="s">
        <v>853</v>
      </c>
      <c r="D633" s="15" t="s">
        <v>849</v>
      </c>
    </row>
    <row r="634" spans="1:4" x14ac:dyDescent="0.25">
      <c r="A634" s="15" t="s">
        <v>278</v>
      </c>
    </row>
    <row r="635" spans="1:4" x14ac:dyDescent="0.25">
      <c r="B635" s="15" t="s">
        <v>886</v>
      </c>
      <c r="C635" s="15" t="s">
        <v>997</v>
      </c>
    </row>
    <row r="636" spans="1:4" x14ac:dyDescent="0.25">
      <c r="B636" s="15" t="s">
        <v>1934</v>
      </c>
    </row>
    <row r="637" spans="1:4" x14ac:dyDescent="0.25">
      <c r="A637" s="15" t="s">
        <v>279</v>
      </c>
    </row>
    <row r="638" spans="1:4" x14ac:dyDescent="0.25">
      <c r="B638" s="15" t="s">
        <v>886</v>
      </c>
      <c r="C638" s="15" t="s">
        <v>998</v>
      </c>
    </row>
    <row r="639" spans="1:4" x14ac:dyDescent="0.25">
      <c r="B639" s="15" t="s">
        <v>1935</v>
      </c>
    </row>
    <row r="640" spans="1:4" x14ac:dyDescent="0.25">
      <c r="B640" s="15" t="s">
        <v>850</v>
      </c>
      <c r="C640" s="15" t="s">
        <v>853</v>
      </c>
      <c r="D640" s="15" t="s">
        <v>849</v>
      </c>
    </row>
    <row r="641" spans="1:4" x14ac:dyDescent="0.25">
      <c r="A641" s="15" t="s">
        <v>280</v>
      </c>
    </row>
    <row r="642" spans="1:4" x14ac:dyDescent="0.25">
      <c r="B642" s="15" t="s">
        <v>999</v>
      </c>
    </row>
    <row r="643" spans="1:4" x14ac:dyDescent="0.25">
      <c r="B643" s="15" t="s">
        <v>850</v>
      </c>
      <c r="C643" s="15" t="s">
        <v>853</v>
      </c>
      <c r="D643" s="15" t="s">
        <v>849</v>
      </c>
    </row>
    <row r="644" spans="1:4" x14ac:dyDescent="0.25">
      <c r="A644" s="15" t="s">
        <v>281</v>
      </c>
    </row>
    <row r="645" spans="1:4" x14ac:dyDescent="0.25">
      <c r="B645" s="15" t="s">
        <v>886</v>
      </c>
      <c r="C645" s="15" t="s">
        <v>1000</v>
      </c>
    </row>
    <row r="646" spans="1:4" x14ac:dyDescent="0.25">
      <c r="B646" s="15" t="s">
        <v>850</v>
      </c>
      <c r="C646" s="15" t="s">
        <v>853</v>
      </c>
      <c r="D646" s="15" t="s">
        <v>849</v>
      </c>
    </row>
    <row r="647" spans="1:4" x14ac:dyDescent="0.25">
      <c r="B647" s="15" t="s">
        <v>1379</v>
      </c>
    </row>
    <row r="648" spans="1:4" x14ac:dyDescent="0.25">
      <c r="A648" s="15" t="s">
        <v>282</v>
      </c>
    </row>
    <row r="649" spans="1:4" x14ac:dyDescent="0.25">
      <c r="B649" s="15" t="s">
        <v>886</v>
      </c>
      <c r="C649" s="15" t="s">
        <v>1001</v>
      </c>
    </row>
    <row r="650" spans="1:4" x14ac:dyDescent="0.25">
      <c r="B650" s="15" t="s">
        <v>1380</v>
      </c>
    </row>
    <row r="651" spans="1:4" x14ac:dyDescent="0.25">
      <c r="A651" s="15" t="s">
        <v>283</v>
      </c>
    </row>
    <row r="652" spans="1:4" x14ac:dyDescent="0.25">
      <c r="B652" s="15" t="s">
        <v>886</v>
      </c>
      <c r="C652" s="15" t="s">
        <v>1002</v>
      </c>
    </row>
    <row r="653" spans="1:4" x14ac:dyDescent="0.25">
      <c r="B653" s="15" t="s">
        <v>850</v>
      </c>
      <c r="C653" s="15" t="s">
        <v>853</v>
      </c>
      <c r="D653" s="15" t="s">
        <v>849</v>
      </c>
    </row>
    <row r="654" spans="1:4" x14ac:dyDescent="0.25">
      <c r="B654" s="15" t="s">
        <v>1381</v>
      </c>
    </row>
    <row r="655" spans="1:4" x14ac:dyDescent="0.25">
      <c r="A655" s="15" t="s">
        <v>284</v>
      </c>
    </row>
    <row r="656" spans="1:4" x14ac:dyDescent="0.25">
      <c r="B656" s="15" t="s">
        <v>886</v>
      </c>
      <c r="C656" s="15" t="s">
        <v>1003</v>
      </c>
    </row>
    <row r="657" spans="1:4" x14ac:dyDescent="0.25">
      <c r="A657" s="15" t="s">
        <v>285</v>
      </c>
    </row>
    <row r="658" spans="1:4" x14ac:dyDescent="0.25">
      <c r="B658" s="15" t="s">
        <v>886</v>
      </c>
      <c r="C658" s="15" t="s">
        <v>1004</v>
      </c>
    </row>
    <row r="659" spans="1:4" x14ac:dyDescent="0.25">
      <c r="B659" s="15" t="s">
        <v>850</v>
      </c>
      <c r="C659" s="15" t="s">
        <v>853</v>
      </c>
      <c r="D659" s="15" t="s">
        <v>849</v>
      </c>
    </row>
    <row r="660" spans="1:4" x14ac:dyDescent="0.25">
      <c r="A660" s="15" t="s">
        <v>286</v>
      </c>
    </row>
    <row r="661" spans="1:4" x14ac:dyDescent="0.25">
      <c r="B661" s="15" t="s">
        <v>886</v>
      </c>
      <c r="C661" s="15" t="s">
        <v>947</v>
      </c>
    </row>
    <row r="662" spans="1:4" x14ac:dyDescent="0.25">
      <c r="B662" s="15" t="s">
        <v>1936</v>
      </c>
    </row>
    <row r="663" spans="1:4" x14ac:dyDescent="0.25">
      <c r="B663" s="15" t="s">
        <v>1382</v>
      </c>
    </row>
    <row r="664" spans="1:4" x14ac:dyDescent="0.25">
      <c r="A664" s="15" t="s">
        <v>287</v>
      </c>
    </row>
    <row r="665" spans="1:4" x14ac:dyDescent="0.25">
      <c r="B665" s="15" t="s">
        <v>886</v>
      </c>
      <c r="C665" s="15" t="s">
        <v>1005</v>
      </c>
    </row>
    <row r="666" spans="1:4" x14ac:dyDescent="0.25">
      <c r="B666" s="15" t="s">
        <v>1937</v>
      </c>
    </row>
    <row r="667" spans="1:4" x14ac:dyDescent="0.25">
      <c r="B667" s="15" t="s">
        <v>1383</v>
      </c>
    </row>
    <row r="668" spans="1:4" x14ac:dyDescent="0.25">
      <c r="A668" s="15" t="s">
        <v>288</v>
      </c>
    </row>
    <row r="669" spans="1:4" x14ac:dyDescent="0.25">
      <c r="B669" s="15" t="s">
        <v>886</v>
      </c>
      <c r="C669" s="15" t="s">
        <v>1006</v>
      </c>
    </row>
    <row r="670" spans="1:4" x14ac:dyDescent="0.25">
      <c r="B670" s="15" t="s">
        <v>850</v>
      </c>
      <c r="C670" s="15" t="s">
        <v>853</v>
      </c>
      <c r="D670" s="15" t="s">
        <v>849</v>
      </c>
    </row>
    <row r="671" spans="1:4" x14ac:dyDescent="0.25">
      <c r="A671" s="15" t="s">
        <v>289</v>
      </c>
    </row>
    <row r="672" spans="1:4" x14ac:dyDescent="0.25">
      <c r="B672" s="15" t="s">
        <v>886</v>
      </c>
      <c r="C672" s="15" t="s">
        <v>1007</v>
      </c>
    </row>
    <row r="673" spans="1:6" x14ac:dyDescent="0.25">
      <c r="B673" s="15" t="s">
        <v>1938</v>
      </c>
    </row>
    <row r="674" spans="1:6" x14ac:dyDescent="0.25">
      <c r="B674" s="15" t="s">
        <v>850</v>
      </c>
      <c r="C674" s="15" t="s">
        <v>851</v>
      </c>
      <c r="D674" s="15" t="s">
        <v>849</v>
      </c>
    </row>
    <row r="675" spans="1:6" x14ac:dyDescent="0.25">
      <c r="A675" s="15" t="s">
        <v>290</v>
      </c>
    </row>
    <row r="676" spans="1:6" x14ac:dyDescent="0.25">
      <c r="B676" s="15" t="s">
        <v>886</v>
      </c>
      <c r="C676" s="15" t="s">
        <v>1008</v>
      </c>
    </row>
    <row r="677" spans="1:6" x14ac:dyDescent="0.25">
      <c r="B677" s="15" t="s">
        <v>1939</v>
      </c>
    </row>
    <row r="678" spans="1:6" x14ac:dyDescent="0.25">
      <c r="B678" s="15" t="s">
        <v>890</v>
      </c>
      <c r="C678" s="15" t="s">
        <v>1009</v>
      </c>
      <c r="D678" s="15" t="s">
        <v>840</v>
      </c>
      <c r="E678" s="15" t="s">
        <v>1010</v>
      </c>
      <c r="F678" s="15" t="s">
        <v>1011</v>
      </c>
    </row>
    <row r="679" spans="1:6" x14ac:dyDescent="0.25">
      <c r="B679" s="15" t="s">
        <v>850</v>
      </c>
      <c r="C679" s="15" t="s">
        <v>869</v>
      </c>
      <c r="D679" s="15" t="s">
        <v>849</v>
      </c>
    </row>
    <row r="680" spans="1:6" x14ac:dyDescent="0.25">
      <c r="B680" s="15" t="s">
        <v>1384</v>
      </c>
    </row>
    <row r="681" spans="1:6" x14ac:dyDescent="0.25">
      <c r="A681" s="15" t="s">
        <v>291</v>
      </c>
    </row>
    <row r="682" spans="1:6" x14ac:dyDescent="0.25">
      <c r="B682" s="15" t="s">
        <v>886</v>
      </c>
      <c r="C682" s="15" t="s">
        <v>930</v>
      </c>
    </row>
    <row r="683" spans="1:6" x14ac:dyDescent="0.25">
      <c r="B683" s="15" t="s">
        <v>1940</v>
      </c>
    </row>
    <row r="684" spans="1:6" x14ac:dyDescent="0.25">
      <c r="B684" s="15" t="s">
        <v>850</v>
      </c>
      <c r="C684" s="15" t="s">
        <v>869</v>
      </c>
      <c r="D684" s="15" t="s">
        <v>849</v>
      </c>
    </row>
    <row r="685" spans="1:6" x14ac:dyDescent="0.25">
      <c r="B685" s="15" t="s">
        <v>890</v>
      </c>
      <c r="C685" s="15" t="s">
        <v>1012</v>
      </c>
      <c r="D685" s="15" t="s">
        <v>840</v>
      </c>
      <c r="E685" s="15" t="s">
        <v>1013</v>
      </c>
      <c r="F685" s="15" t="s">
        <v>1014</v>
      </c>
    </row>
    <row r="686" spans="1:6" x14ac:dyDescent="0.25">
      <c r="A686" s="15" t="s">
        <v>292</v>
      </c>
    </row>
    <row r="687" spans="1:6" x14ac:dyDescent="0.25">
      <c r="B687" s="15" t="s">
        <v>886</v>
      </c>
      <c r="C687" s="15" t="s">
        <v>1015</v>
      </c>
    </row>
    <row r="688" spans="1:6" x14ac:dyDescent="0.25">
      <c r="B688" s="15" t="s">
        <v>1941</v>
      </c>
    </row>
    <row r="689" spans="1:6" x14ac:dyDescent="0.25">
      <c r="B689" s="15" t="s">
        <v>890</v>
      </c>
      <c r="C689" s="15" t="s">
        <v>1016</v>
      </c>
      <c r="D689" s="15" t="s">
        <v>840</v>
      </c>
      <c r="E689" s="15" t="s">
        <v>1017</v>
      </c>
      <c r="F689" s="15" t="s">
        <v>1018</v>
      </c>
    </row>
    <row r="690" spans="1:6" x14ac:dyDescent="0.25">
      <c r="A690" s="15" t="s">
        <v>293</v>
      </c>
    </row>
    <row r="691" spans="1:6" x14ac:dyDescent="0.25">
      <c r="B691" s="15" t="s">
        <v>886</v>
      </c>
      <c r="C691" s="15" t="s">
        <v>1019</v>
      </c>
    </row>
    <row r="692" spans="1:6" x14ac:dyDescent="0.25">
      <c r="B692" s="15" t="s">
        <v>1942</v>
      </c>
    </row>
    <row r="693" spans="1:6" x14ac:dyDescent="0.25">
      <c r="B693" s="15" t="s">
        <v>890</v>
      </c>
      <c r="C693" s="15" t="s">
        <v>1020</v>
      </c>
      <c r="D693" s="15" t="s">
        <v>840</v>
      </c>
      <c r="E693" s="15" t="s">
        <v>1021</v>
      </c>
      <c r="F693" s="15" t="s">
        <v>1022</v>
      </c>
    </row>
    <row r="694" spans="1:6" x14ac:dyDescent="0.25">
      <c r="B694" s="15" t="s">
        <v>850</v>
      </c>
      <c r="C694" s="15" t="s">
        <v>855</v>
      </c>
      <c r="D694" s="15" t="s">
        <v>849</v>
      </c>
    </row>
    <row r="695" spans="1:6" x14ac:dyDescent="0.25">
      <c r="A695" s="15" t="s">
        <v>294</v>
      </c>
    </row>
    <row r="696" spans="1:6" x14ac:dyDescent="0.25">
      <c r="B696" s="15" t="s">
        <v>886</v>
      </c>
      <c r="C696" s="15" t="s">
        <v>859</v>
      </c>
    </row>
    <row r="697" spans="1:6" x14ac:dyDescent="0.25">
      <c r="B697" s="15" t="s">
        <v>295</v>
      </c>
    </row>
    <row r="698" spans="1:6" x14ac:dyDescent="0.25">
      <c r="B698" s="15" t="s">
        <v>850</v>
      </c>
      <c r="C698" s="15" t="s">
        <v>855</v>
      </c>
      <c r="D698" s="15" t="s">
        <v>849</v>
      </c>
    </row>
    <row r="699" spans="1:6" x14ac:dyDescent="0.25">
      <c r="A699" s="15" t="s">
        <v>296</v>
      </c>
    </row>
    <row r="700" spans="1:6" x14ac:dyDescent="0.25">
      <c r="B700" s="15" t="s">
        <v>886</v>
      </c>
      <c r="C700" s="15" t="s">
        <v>853</v>
      </c>
    </row>
    <row r="701" spans="1:6" x14ac:dyDescent="0.25">
      <c r="B701" s="15" t="s">
        <v>297</v>
      </c>
    </row>
    <row r="702" spans="1:6" x14ac:dyDescent="0.25">
      <c r="B702" s="15" t="s">
        <v>850</v>
      </c>
      <c r="C702" s="15" t="s">
        <v>855</v>
      </c>
      <c r="D702" s="15" t="s">
        <v>849</v>
      </c>
    </row>
    <row r="703" spans="1:6" x14ac:dyDescent="0.25">
      <c r="A703" s="15" t="s">
        <v>298</v>
      </c>
    </row>
    <row r="704" spans="1:6" x14ac:dyDescent="0.25">
      <c r="B704" s="15" t="s">
        <v>886</v>
      </c>
      <c r="C704" s="15" t="s">
        <v>1023</v>
      </c>
    </row>
    <row r="705" spans="1:4" x14ac:dyDescent="0.25">
      <c r="A705" s="15" t="s">
        <v>299</v>
      </c>
    </row>
    <row r="706" spans="1:4" x14ac:dyDescent="0.25">
      <c r="B706" s="15" t="s">
        <v>886</v>
      </c>
      <c r="C706" s="15" t="s">
        <v>1024</v>
      </c>
    </row>
    <row r="707" spans="1:4" x14ac:dyDescent="0.25">
      <c r="B707" s="15" t="s">
        <v>1943</v>
      </c>
    </row>
    <row r="708" spans="1:4" x14ac:dyDescent="0.25">
      <c r="B708" s="15" t="s">
        <v>850</v>
      </c>
      <c r="C708" s="15" t="s">
        <v>869</v>
      </c>
      <c r="D708" s="15" t="s">
        <v>849</v>
      </c>
    </row>
    <row r="709" spans="1:4" x14ac:dyDescent="0.25">
      <c r="A709" s="15" t="s">
        <v>300</v>
      </c>
    </row>
    <row r="710" spans="1:4" x14ac:dyDescent="0.25">
      <c r="B710" s="15" t="s">
        <v>886</v>
      </c>
      <c r="C710" s="15" t="s">
        <v>1025</v>
      </c>
    </row>
    <row r="711" spans="1:4" x14ac:dyDescent="0.25">
      <c r="B711" s="15" t="s">
        <v>1944</v>
      </c>
    </row>
    <row r="712" spans="1:4" x14ac:dyDescent="0.25">
      <c r="B712" s="15" t="s">
        <v>850</v>
      </c>
      <c r="C712" s="15" t="s">
        <v>869</v>
      </c>
      <c r="D712" s="15" t="s">
        <v>849</v>
      </c>
    </row>
    <row r="713" spans="1:4" x14ac:dyDescent="0.25">
      <c r="A713" s="15" t="s">
        <v>301</v>
      </c>
    </row>
    <row r="714" spans="1:4" x14ac:dyDescent="0.25">
      <c r="B714" s="15" t="s">
        <v>886</v>
      </c>
      <c r="C714" s="15" t="s">
        <v>1026</v>
      </c>
    </row>
    <row r="715" spans="1:4" x14ac:dyDescent="0.25">
      <c r="B715" s="15" t="s">
        <v>1945</v>
      </c>
    </row>
    <row r="716" spans="1:4" x14ac:dyDescent="0.25">
      <c r="A716" s="15" t="s">
        <v>302</v>
      </c>
    </row>
    <row r="717" spans="1:4" x14ac:dyDescent="0.25">
      <c r="B717" s="15" t="s">
        <v>886</v>
      </c>
      <c r="C717" s="15" t="s">
        <v>1027</v>
      </c>
    </row>
    <row r="718" spans="1:4" x14ac:dyDescent="0.25">
      <c r="B718" s="15" t="s">
        <v>1946</v>
      </c>
    </row>
    <row r="719" spans="1:4" x14ac:dyDescent="0.25">
      <c r="B719" s="15" t="s">
        <v>850</v>
      </c>
      <c r="C719" s="15" t="s">
        <v>855</v>
      </c>
      <c r="D719" s="15" t="s">
        <v>849</v>
      </c>
    </row>
    <row r="720" spans="1:4" x14ac:dyDescent="0.25">
      <c r="A720" s="15" t="s">
        <v>303</v>
      </c>
    </row>
    <row r="721" spans="1:7" x14ac:dyDescent="0.25">
      <c r="B721" s="15" t="s">
        <v>304</v>
      </c>
      <c r="C721" s="15" t="s">
        <v>1028</v>
      </c>
    </row>
    <row r="722" spans="1:7" x14ac:dyDescent="0.25">
      <c r="B722" s="15" t="s">
        <v>1947</v>
      </c>
    </row>
    <row r="723" spans="1:7" x14ac:dyDescent="0.25">
      <c r="A723" s="15" t="s">
        <v>305</v>
      </c>
    </row>
    <row r="724" spans="1:7" x14ac:dyDescent="0.25">
      <c r="B724" s="15" t="s">
        <v>304</v>
      </c>
      <c r="C724" s="15" t="s">
        <v>1028</v>
      </c>
    </row>
    <row r="725" spans="1:7" x14ac:dyDescent="0.25">
      <c r="B725" s="15" t="s">
        <v>1948</v>
      </c>
    </row>
    <row r="726" spans="1:7" x14ac:dyDescent="0.25">
      <c r="A726" s="15" t="s">
        <v>306</v>
      </c>
    </row>
    <row r="727" spans="1:7" x14ac:dyDescent="0.25">
      <c r="B727" s="15" t="s">
        <v>886</v>
      </c>
      <c r="C727" s="15" t="s">
        <v>1029</v>
      </c>
    </row>
    <row r="728" spans="1:7" x14ac:dyDescent="0.25">
      <c r="B728" s="15" t="s">
        <v>1949</v>
      </c>
    </row>
    <row r="729" spans="1:7" x14ac:dyDescent="0.25">
      <c r="B729" s="15" t="s">
        <v>890</v>
      </c>
      <c r="C729" s="15" t="s">
        <v>1030</v>
      </c>
      <c r="D729" s="15" t="s">
        <v>1031</v>
      </c>
      <c r="E729" s="15" t="s">
        <v>1032</v>
      </c>
      <c r="F729" s="15" t="s">
        <v>1033</v>
      </c>
      <c r="G729" s="15" t="s">
        <v>1034</v>
      </c>
    </row>
    <row r="730" spans="1:7" x14ac:dyDescent="0.25">
      <c r="B730" s="15" t="s">
        <v>850</v>
      </c>
      <c r="C730" s="15" t="s">
        <v>1035</v>
      </c>
      <c r="D730" s="15" t="s">
        <v>849</v>
      </c>
    </row>
    <row r="731" spans="1:7" x14ac:dyDescent="0.25">
      <c r="B731" s="15" t="s">
        <v>307</v>
      </c>
    </row>
    <row r="732" spans="1:7" x14ac:dyDescent="0.25">
      <c r="A732" s="15" t="s">
        <v>308</v>
      </c>
    </row>
    <row r="733" spans="1:7" x14ac:dyDescent="0.25">
      <c r="B733" s="15" t="s">
        <v>886</v>
      </c>
      <c r="C733" s="15" t="s">
        <v>1036</v>
      </c>
    </row>
    <row r="734" spans="1:7" x14ac:dyDescent="0.25">
      <c r="B734" s="15" t="s">
        <v>1950</v>
      </c>
    </row>
    <row r="735" spans="1:7" x14ac:dyDescent="0.25">
      <c r="B735" s="15" t="s">
        <v>890</v>
      </c>
      <c r="C735" s="15" t="s">
        <v>1037</v>
      </c>
      <c r="D735" s="15" t="s">
        <v>1038</v>
      </c>
      <c r="E735" s="15" t="s">
        <v>1039</v>
      </c>
      <c r="F735" s="15" t="s">
        <v>1033</v>
      </c>
      <c r="G735" s="15" t="s">
        <v>1034</v>
      </c>
    </row>
    <row r="736" spans="1:7" x14ac:dyDescent="0.25">
      <c r="B736" s="15" t="s">
        <v>850</v>
      </c>
      <c r="C736" s="15" t="s">
        <v>869</v>
      </c>
      <c r="D736" s="15" t="s">
        <v>849</v>
      </c>
    </row>
    <row r="737" spans="1:4" x14ac:dyDescent="0.25">
      <c r="A737" s="15" t="s">
        <v>309</v>
      </c>
    </row>
    <row r="738" spans="1:4" x14ac:dyDescent="0.25">
      <c r="B738" s="15" t="s">
        <v>886</v>
      </c>
      <c r="C738" s="15" t="s">
        <v>1040</v>
      </c>
    </row>
    <row r="739" spans="1:4" x14ac:dyDescent="0.25">
      <c r="B739" s="15" t="s">
        <v>1951</v>
      </c>
    </row>
    <row r="740" spans="1:4" x14ac:dyDescent="0.25">
      <c r="B740" s="15" t="s">
        <v>850</v>
      </c>
      <c r="C740" s="15" t="s">
        <v>853</v>
      </c>
      <c r="D740" s="15" t="s">
        <v>849</v>
      </c>
    </row>
    <row r="741" spans="1:4" x14ac:dyDescent="0.25">
      <c r="B741" s="15" t="s">
        <v>310</v>
      </c>
    </row>
    <row r="742" spans="1:4" x14ac:dyDescent="0.25">
      <c r="A742" s="15" t="s">
        <v>311</v>
      </c>
    </row>
    <row r="743" spans="1:4" x14ac:dyDescent="0.25">
      <c r="B743" s="15" t="s">
        <v>886</v>
      </c>
      <c r="C743" s="15" t="s">
        <v>1041</v>
      </c>
    </row>
    <row r="744" spans="1:4" x14ac:dyDescent="0.25">
      <c r="B744" s="15" t="s">
        <v>850</v>
      </c>
      <c r="C744" s="15" t="s">
        <v>853</v>
      </c>
      <c r="D744" s="15" t="s">
        <v>849</v>
      </c>
    </row>
    <row r="745" spans="1:4" x14ac:dyDescent="0.25">
      <c r="A745" s="15" t="s">
        <v>312</v>
      </c>
    </row>
    <row r="746" spans="1:4" x14ac:dyDescent="0.25">
      <c r="B746" s="15" t="s">
        <v>886</v>
      </c>
      <c r="C746" s="15" t="s">
        <v>1042</v>
      </c>
    </row>
    <row r="747" spans="1:4" x14ac:dyDescent="0.25">
      <c r="B747" s="15" t="s">
        <v>1952</v>
      </c>
    </row>
    <row r="748" spans="1:4" x14ac:dyDescent="0.25">
      <c r="B748" s="15" t="s">
        <v>890</v>
      </c>
      <c r="C748" s="15" t="s">
        <v>1043</v>
      </c>
      <c r="D748" s="15" t="s">
        <v>1044</v>
      </c>
    </row>
    <row r="749" spans="1:4" x14ac:dyDescent="0.25">
      <c r="B749" s="15" t="s">
        <v>313</v>
      </c>
    </row>
    <row r="750" spans="1:4" x14ac:dyDescent="0.25">
      <c r="A750" s="15" t="s">
        <v>314</v>
      </c>
    </row>
    <row r="751" spans="1:4" x14ac:dyDescent="0.25">
      <c r="B751" s="15" t="s">
        <v>886</v>
      </c>
      <c r="C751" s="15" t="s">
        <v>1045</v>
      </c>
    </row>
    <row r="752" spans="1:4" x14ac:dyDescent="0.25">
      <c r="B752" s="15" t="s">
        <v>315</v>
      </c>
    </row>
    <row r="753" spans="1:7" x14ac:dyDescent="0.25">
      <c r="B753" s="15" t="s">
        <v>890</v>
      </c>
      <c r="C753" s="15" t="s">
        <v>1046</v>
      </c>
      <c r="D753" s="15" t="s">
        <v>1047</v>
      </c>
    </row>
    <row r="754" spans="1:7" x14ac:dyDescent="0.25">
      <c r="A754" s="15" t="s">
        <v>316</v>
      </c>
    </row>
    <row r="755" spans="1:7" x14ac:dyDescent="0.25">
      <c r="B755" s="15" t="s">
        <v>886</v>
      </c>
      <c r="C755" s="15" t="s">
        <v>979</v>
      </c>
    </row>
    <row r="756" spans="1:7" x14ac:dyDescent="0.25">
      <c r="A756" s="15" t="s">
        <v>317</v>
      </c>
    </row>
    <row r="757" spans="1:7" x14ac:dyDescent="0.25">
      <c r="B757" s="15" t="s">
        <v>886</v>
      </c>
      <c r="C757" s="15" t="s">
        <v>1048</v>
      </c>
    </row>
    <row r="758" spans="1:7" x14ac:dyDescent="0.25">
      <c r="B758" s="15" t="s">
        <v>850</v>
      </c>
      <c r="C758" s="15" t="s">
        <v>853</v>
      </c>
      <c r="D758" s="15" t="s">
        <v>849</v>
      </c>
    </row>
    <row r="759" spans="1:7" x14ac:dyDescent="0.25">
      <c r="A759" s="15" t="s">
        <v>318</v>
      </c>
    </row>
    <row r="760" spans="1:7" x14ac:dyDescent="0.25">
      <c r="B760" s="15" t="s">
        <v>886</v>
      </c>
      <c r="C760" s="15" t="s">
        <v>1049</v>
      </c>
    </row>
    <row r="761" spans="1:7" x14ac:dyDescent="0.25">
      <c r="B761" s="15" t="s">
        <v>1953</v>
      </c>
    </row>
    <row r="762" spans="1:7" x14ac:dyDescent="0.25">
      <c r="B762" s="15" t="s">
        <v>890</v>
      </c>
      <c r="C762" s="15" t="s">
        <v>1050</v>
      </c>
      <c r="D762" s="15" t="s">
        <v>1051</v>
      </c>
      <c r="E762" s="15" t="s">
        <v>893</v>
      </c>
      <c r="F762" s="15" t="s">
        <v>894</v>
      </c>
      <c r="G762" s="15" t="s">
        <v>895</v>
      </c>
    </row>
    <row r="763" spans="1:7" x14ac:dyDescent="0.25">
      <c r="B763" s="15" t="s">
        <v>850</v>
      </c>
      <c r="C763" s="15" t="s">
        <v>869</v>
      </c>
      <c r="D763" s="15" t="s">
        <v>849</v>
      </c>
    </row>
    <row r="764" spans="1:7" x14ac:dyDescent="0.25">
      <c r="A764" s="15" t="s">
        <v>319</v>
      </c>
    </row>
    <row r="765" spans="1:7" x14ac:dyDescent="0.25">
      <c r="B765" s="15" t="s">
        <v>886</v>
      </c>
      <c r="C765" s="15" t="s">
        <v>1052</v>
      </c>
    </row>
    <row r="766" spans="1:7" x14ac:dyDescent="0.25">
      <c r="B766" s="15" t="s">
        <v>1954</v>
      </c>
    </row>
    <row r="767" spans="1:7" x14ac:dyDescent="0.25">
      <c r="B767" s="15" t="s">
        <v>890</v>
      </c>
      <c r="C767" s="15" t="s">
        <v>1053</v>
      </c>
      <c r="D767" s="15" t="s">
        <v>1054</v>
      </c>
    </row>
    <row r="768" spans="1:7" x14ac:dyDescent="0.25">
      <c r="B768" s="15" t="s">
        <v>320</v>
      </c>
    </row>
    <row r="769" spans="1:4" x14ac:dyDescent="0.25">
      <c r="A769" s="15" t="s">
        <v>321</v>
      </c>
    </row>
    <row r="770" spans="1:4" x14ac:dyDescent="0.25">
      <c r="B770" s="15" t="s">
        <v>886</v>
      </c>
      <c r="C770" s="15" t="s">
        <v>1055</v>
      </c>
    </row>
    <row r="771" spans="1:4" x14ac:dyDescent="0.25">
      <c r="B771" s="15" t="s">
        <v>1955</v>
      </c>
    </row>
    <row r="772" spans="1:4" x14ac:dyDescent="0.25">
      <c r="B772" s="15" t="s">
        <v>322</v>
      </c>
    </row>
    <row r="773" spans="1:4" x14ac:dyDescent="0.25">
      <c r="A773" s="15" t="s">
        <v>323</v>
      </c>
    </row>
    <row r="774" spans="1:4" x14ac:dyDescent="0.25">
      <c r="B774" s="15" t="s">
        <v>886</v>
      </c>
      <c r="C774" s="15" t="s">
        <v>1056</v>
      </c>
    </row>
    <row r="775" spans="1:4" x14ac:dyDescent="0.25">
      <c r="B775" s="15" t="s">
        <v>850</v>
      </c>
      <c r="C775" s="15" t="s">
        <v>853</v>
      </c>
      <c r="D775" s="15" t="s">
        <v>849</v>
      </c>
    </row>
    <row r="776" spans="1:4" x14ac:dyDescent="0.25">
      <c r="A776" s="15" t="s">
        <v>324</v>
      </c>
    </row>
    <row r="777" spans="1:4" x14ac:dyDescent="0.25">
      <c r="B777" s="15" t="s">
        <v>886</v>
      </c>
      <c r="C777" s="15" t="s">
        <v>1057</v>
      </c>
    </row>
    <row r="778" spans="1:4" x14ac:dyDescent="0.25">
      <c r="B778" s="15" t="s">
        <v>1956</v>
      </c>
    </row>
    <row r="779" spans="1:4" x14ac:dyDescent="0.25">
      <c r="B779" s="15" t="s">
        <v>850</v>
      </c>
      <c r="C779" s="15" t="s">
        <v>872</v>
      </c>
      <c r="D779" s="15" t="s">
        <v>849</v>
      </c>
    </row>
    <row r="780" spans="1:4" x14ac:dyDescent="0.25">
      <c r="A780" s="15" t="s">
        <v>325</v>
      </c>
    </row>
    <row r="781" spans="1:4" x14ac:dyDescent="0.25">
      <c r="B781" s="15" t="s">
        <v>886</v>
      </c>
      <c r="C781" s="15" t="s">
        <v>1058</v>
      </c>
    </row>
    <row r="782" spans="1:4" x14ac:dyDescent="0.25">
      <c r="B782" s="15" t="s">
        <v>326</v>
      </c>
    </row>
    <row r="783" spans="1:4" x14ac:dyDescent="0.25">
      <c r="B783" s="15" t="s">
        <v>1385</v>
      </c>
    </row>
    <row r="784" spans="1:4" x14ac:dyDescent="0.25">
      <c r="A784" s="15" t="s">
        <v>327</v>
      </c>
    </row>
    <row r="785" spans="1:3" x14ac:dyDescent="0.25">
      <c r="B785" s="15" t="s">
        <v>886</v>
      </c>
      <c r="C785" s="15" t="s">
        <v>1059</v>
      </c>
    </row>
    <row r="786" spans="1:3" x14ac:dyDescent="0.25">
      <c r="B786" s="15" t="s">
        <v>328</v>
      </c>
    </row>
    <row r="787" spans="1:3" x14ac:dyDescent="0.25">
      <c r="B787" s="15" t="s">
        <v>329</v>
      </c>
    </row>
    <row r="788" spans="1:3" x14ac:dyDescent="0.25">
      <c r="A788" s="15" t="s">
        <v>330</v>
      </c>
    </row>
    <row r="789" spans="1:3" x14ac:dyDescent="0.25">
      <c r="B789" s="15" t="s">
        <v>886</v>
      </c>
      <c r="C789" s="15" t="s">
        <v>1060</v>
      </c>
    </row>
    <row r="790" spans="1:3" x14ac:dyDescent="0.25">
      <c r="A790" s="15" t="s">
        <v>331</v>
      </c>
    </row>
    <row r="791" spans="1:3" x14ac:dyDescent="0.25">
      <c r="B791" s="15" t="s">
        <v>886</v>
      </c>
      <c r="C791" s="15" t="s">
        <v>1061</v>
      </c>
    </row>
    <row r="792" spans="1:3" x14ac:dyDescent="0.25">
      <c r="A792" s="15" t="s">
        <v>332</v>
      </c>
    </row>
    <row r="793" spans="1:3" x14ac:dyDescent="0.25">
      <c r="B793" s="15" t="s">
        <v>886</v>
      </c>
      <c r="C793" s="15" t="s">
        <v>1062</v>
      </c>
    </row>
    <row r="794" spans="1:3" x14ac:dyDescent="0.25">
      <c r="A794" s="15" t="s">
        <v>333</v>
      </c>
    </row>
    <row r="795" spans="1:3" x14ac:dyDescent="0.25">
      <c r="B795" s="15" t="s">
        <v>886</v>
      </c>
      <c r="C795" s="15" t="s">
        <v>1063</v>
      </c>
    </row>
    <row r="796" spans="1:3" x14ac:dyDescent="0.25">
      <c r="B796" s="15" t="s">
        <v>334</v>
      </c>
    </row>
    <row r="797" spans="1:3" x14ac:dyDescent="0.25">
      <c r="B797" s="15" t="s">
        <v>1385</v>
      </c>
    </row>
    <row r="798" spans="1:3" x14ac:dyDescent="0.25">
      <c r="B798" s="15" t="s">
        <v>1386</v>
      </c>
    </row>
    <row r="799" spans="1:3" x14ac:dyDescent="0.25">
      <c r="A799" s="15" t="s">
        <v>335</v>
      </c>
    </row>
    <row r="800" spans="1:3" x14ac:dyDescent="0.25">
      <c r="B800" s="15" t="s">
        <v>886</v>
      </c>
      <c r="C800" s="15" t="s">
        <v>1064</v>
      </c>
    </row>
    <row r="801" spans="1:4" x14ac:dyDescent="0.25">
      <c r="B801" s="15" t="s">
        <v>336</v>
      </c>
    </row>
    <row r="802" spans="1:4" x14ac:dyDescent="0.25">
      <c r="B802" s="15" t="s">
        <v>1387</v>
      </c>
    </row>
    <row r="803" spans="1:4" x14ac:dyDescent="0.25">
      <c r="A803" s="15" t="s">
        <v>337</v>
      </c>
    </row>
    <row r="804" spans="1:4" x14ac:dyDescent="0.25">
      <c r="B804" s="15" t="s">
        <v>886</v>
      </c>
      <c r="C804" s="15" t="s">
        <v>1065</v>
      </c>
    </row>
    <row r="805" spans="1:4" x14ac:dyDescent="0.25">
      <c r="B805" s="15" t="s">
        <v>338</v>
      </c>
    </row>
    <row r="806" spans="1:4" x14ac:dyDescent="0.25">
      <c r="B806" s="15" t="s">
        <v>1385</v>
      </c>
    </row>
    <row r="807" spans="1:4" x14ac:dyDescent="0.25">
      <c r="A807" s="15" t="s">
        <v>339</v>
      </c>
    </row>
    <row r="808" spans="1:4" x14ac:dyDescent="0.25">
      <c r="B808" s="15" t="s">
        <v>886</v>
      </c>
      <c r="C808" s="15" t="s">
        <v>1066</v>
      </c>
    </row>
    <row r="809" spans="1:4" x14ac:dyDescent="0.25">
      <c r="B809" s="15" t="s">
        <v>340</v>
      </c>
    </row>
    <row r="810" spans="1:4" x14ac:dyDescent="0.25">
      <c r="B810" s="15" t="s">
        <v>1265</v>
      </c>
    </row>
    <row r="811" spans="1:4" x14ac:dyDescent="0.25">
      <c r="A811" s="15" t="s">
        <v>341</v>
      </c>
    </row>
    <row r="812" spans="1:4" x14ac:dyDescent="0.25">
      <c r="B812" s="15" t="s">
        <v>886</v>
      </c>
      <c r="C812" s="15" t="s">
        <v>1067</v>
      </c>
    </row>
    <row r="813" spans="1:4" x14ac:dyDescent="0.25">
      <c r="B813" s="15" t="s">
        <v>342</v>
      </c>
    </row>
    <row r="814" spans="1:4" x14ac:dyDescent="0.25">
      <c r="A814" s="15" t="s">
        <v>343</v>
      </c>
    </row>
    <row r="815" spans="1:4" x14ac:dyDescent="0.25">
      <c r="B815" s="15" t="s">
        <v>886</v>
      </c>
      <c r="C815" s="15" t="s">
        <v>1068</v>
      </c>
    </row>
    <row r="816" spans="1:4" x14ac:dyDescent="0.25">
      <c r="B816" s="15" t="s">
        <v>850</v>
      </c>
      <c r="C816" s="15" t="s">
        <v>875</v>
      </c>
      <c r="D816" s="15" t="s">
        <v>849</v>
      </c>
    </row>
    <row r="817" spans="1:3" x14ac:dyDescent="0.25">
      <c r="A817" s="15" t="s">
        <v>344</v>
      </c>
    </row>
    <row r="818" spans="1:3" x14ac:dyDescent="0.25">
      <c r="B818" s="15" t="s">
        <v>886</v>
      </c>
      <c r="C818" s="15" t="s">
        <v>1069</v>
      </c>
    </row>
    <row r="819" spans="1:3" x14ac:dyDescent="0.25">
      <c r="A819" s="15" t="s">
        <v>345</v>
      </c>
    </row>
    <row r="820" spans="1:3" x14ac:dyDescent="0.25">
      <c r="B820" s="15" t="s">
        <v>886</v>
      </c>
      <c r="C820" s="15" t="s">
        <v>1070</v>
      </c>
    </row>
    <row r="821" spans="1:3" x14ac:dyDescent="0.25">
      <c r="A821" s="15" t="s">
        <v>346</v>
      </c>
    </row>
    <row r="822" spans="1:3" x14ac:dyDescent="0.25">
      <c r="B822" s="15" t="s">
        <v>886</v>
      </c>
      <c r="C822" s="15" t="s">
        <v>1071</v>
      </c>
    </row>
    <row r="823" spans="1:3" x14ac:dyDescent="0.25">
      <c r="A823" s="15" t="s">
        <v>347</v>
      </c>
    </row>
    <row r="824" spans="1:3" x14ac:dyDescent="0.25">
      <c r="B824" s="15" t="s">
        <v>1072</v>
      </c>
    </row>
    <row r="825" spans="1:3" x14ac:dyDescent="0.25">
      <c r="B825" s="15" t="s">
        <v>348</v>
      </c>
    </row>
    <row r="826" spans="1:3" x14ac:dyDescent="0.25">
      <c r="B826" s="15" t="s">
        <v>1388</v>
      </c>
    </row>
    <row r="827" spans="1:3" x14ac:dyDescent="0.25">
      <c r="A827" s="15" t="s">
        <v>349</v>
      </c>
    </row>
    <row r="828" spans="1:3" x14ac:dyDescent="0.25">
      <c r="B828" s="15" t="s">
        <v>886</v>
      </c>
      <c r="C828" s="15" t="s">
        <v>1073</v>
      </c>
    </row>
    <row r="829" spans="1:3" x14ac:dyDescent="0.25">
      <c r="B829" s="15" t="s">
        <v>1957</v>
      </c>
    </row>
    <row r="830" spans="1:3" x14ac:dyDescent="0.25">
      <c r="B830" s="15" t="s">
        <v>1389</v>
      </c>
    </row>
    <row r="831" spans="1:3" x14ac:dyDescent="0.25">
      <c r="A831" s="15" t="s">
        <v>350</v>
      </c>
    </row>
    <row r="832" spans="1:3" x14ac:dyDescent="0.25">
      <c r="B832" s="15" t="s">
        <v>351</v>
      </c>
    </row>
    <row r="833" spans="1:3" x14ac:dyDescent="0.25">
      <c r="A833" s="15" t="s">
        <v>352</v>
      </c>
    </row>
    <row r="834" spans="1:3" x14ac:dyDescent="0.25">
      <c r="B834" s="15" t="s">
        <v>886</v>
      </c>
      <c r="C834" s="15" t="s">
        <v>1074</v>
      </c>
    </row>
    <row r="835" spans="1:3" x14ac:dyDescent="0.25">
      <c r="B835" s="15" t="s">
        <v>353</v>
      </c>
    </row>
    <row r="836" spans="1:3" x14ac:dyDescent="0.25">
      <c r="A836" s="15" t="s">
        <v>354</v>
      </c>
    </row>
    <row r="837" spans="1:3" x14ac:dyDescent="0.25">
      <c r="B837" s="15" t="s">
        <v>886</v>
      </c>
      <c r="C837" s="15" t="s">
        <v>1015</v>
      </c>
    </row>
    <row r="838" spans="1:3" x14ac:dyDescent="0.25">
      <c r="A838" s="15" t="s">
        <v>355</v>
      </c>
    </row>
    <row r="839" spans="1:3" x14ac:dyDescent="0.25">
      <c r="B839" s="15" t="s">
        <v>886</v>
      </c>
      <c r="C839" s="15" t="s">
        <v>1075</v>
      </c>
    </row>
    <row r="840" spans="1:3" x14ac:dyDescent="0.25">
      <c r="A840" s="15" t="s">
        <v>356</v>
      </c>
    </row>
    <row r="841" spans="1:3" x14ac:dyDescent="0.25">
      <c r="B841" s="15" t="s">
        <v>886</v>
      </c>
      <c r="C841" s="15" t="s">
        <v>1076</v>
      </c>
    </row>
    <row r="842" spans="1:3" x14ac:dyDescent="0.25">
      <c r="A842" s="15" t="s">
        <v>357</v>
      </c>
    </row>
    <row r="843" spans="1:3" x14ac:dyDescent="0.25">
      <c r="B843" s="15" t="s">
        <v>886</v>
      </c>
      <c r="C843" s="15" t="s">
        <v>1077</v>
      </c>
    </row>
    <row r="844" spans="1:3" x14ac:dyDescent="0.25">
      <c r="B844" s="15" t="s">
        <v>358</v>
      </c>
    </row>
    <row r="845" spans="1:3" x14ac:dyDescent="0.25">
      <c r="B845" s="15" t="s">
        <v>1385</v>
      </c>
    </row>
    <row r="846" spans="1:3" x14ac:dyDescent="0.25">
      <c r="B846" s="15" t="s">
        <v>1390</v>
      </c>
    </row>
    <row r="847" spans="1:3" x14ac:dyDescent="0.25">
      <c r="A847" s="15" t="s">
        <v>359</v>
      </c>
    </row>
    <row r="848" spans="1:3" x14ac:dyDescent="0.25">
      <c r="B848" s="15" t="s">
        <v>886</v>
      </c>
      <c r="C848" s="15" t="s">
        <v>1078</v>
      </c>
    </row>
    <row r="849" spans="1:3" x14ac:dyDescent="0.25">
      <c r="B849" s="15" t="s">
        <v>360</v>
      </c>
    </row>
    <row r="850" spans="1:3" x14ac:dyDescent="0.25">
      <c r="B850" s="15" t="s">
        <v>1391</v>
      </c>
    </row>
    <row r="851" spans="1:3" x14ac:dyDescent="0.25">
      <c r="A851" s="15" t="s">
        <v>361</v>
      </c>
    </row>
    <row r="852" spans="1:3" x14ac:dyDescent="0.25">
      <c r="B852" s="15" t="s">
        <v>886</v>
      </c>
      <c r="C852" s="15" t="s">
        <v>1079</v>
      </c>
    </row>
    <row r="853" spans="1:3" x14ac:dyDescent="0.25">
      <c r="B853" s="15" t="s">
        <v>362</v>
      </c>
    </row>
    <row r="854" spans="1:3" x14ac:dyDescent="0.25">
      <c r="B854" s="15" t="s">
        <v>1385</v>
      </c>
    </row>
    <row r="855" spans="1:3" x14ac:dyDescent="0.25">
      <c r="B855" s="15" t="s">
        <v>1392</v>
      </c>
    </row>
    <row r="856" spans="1:3" x14ac:dyDescent="0.25">
      <c r="A856" s="15" t="s">
        <v>363</v>
      </c>
    </row>
    <row r="857" spans="1:3" x14ac:dyDescent="0.25">
      <c r="B857" s="15" t="s">
        <v>886</v>
      </c>
      <c r="C857" s="15" t="s">
        <v>1080</v>
      </c>
    </row>
    <row r="858" spans="1:3" x14ac:dyDescent="0.25">
      <c r="B858" s="15" t="s">
        <v>364</v>
      </c>
    </row>
    <row r="859" spans="1:3" x14ac:dyDescent="0.25">
      <c r="B859" s="15" t="s">
        <v>1265</v>
      </c>
    </row>
    <row r="860" spans="1:3" x14ac:dyDescent="0.25">
      <c r="B860" s="15" t="s">
        <v>1393</v>
      </c>
    </row>
    <row r="861" spans="1:3" x14ac:dyDescent="0.25">
      <c r="A861" s="15" t="s">
        <v>365</v>
      </c>
    </row>
    <row r="862" spans="1:3" x14ac:dyDescent="0.25">
      <c r="B862" s="15" t="s">
        <v>1081</v>
      </c>
    </row>
    <row r="863" spans="1:3" x14ac:dyDescent="0.25">
      <c r="A863" s="15" t="s">
        <v>366</v>
      </c>
    </row>
    <row r="864" spans="1:3" x14ac:dyDescent="0.25">
      <c r="B864" s="15" t="s">
        <v>367</v>
      </c>
    </row>
    <row r="865" spans="1:3" x14ac:dyDescent="0.25">
      <c r="A865" s="15" t="s">
        <v>368</v>
      </c>
    </row>
    <row r="866" spans="1:3" x14ac:dyDescent="0.25">
      <c r="B866" s="15" t="s">
        <v>369</v>
      </c>
    </row>
    <row r="867" spans="1:3" x14ac:dyDescent="0.25">
      <c r="A867" s="15" t="s">
        <v>370</v>
      </c>
    </row>
    <row r="868" spans="1:3" x14ac:dyDescent="0.25">
      <c r="B868" s="15" t="s">
        <v>886</v>
      </c>
      <c r="C868" s="15" t="s">
        <v>1082</v>
      </c>
    </row>
    <row r="869" spans="1:3" x14ac:dyDescent="0.25">
      <c r="A869" s="15" t="s">
        <v>371</v>
      </c>
    </row>
    <row r="870" spans="1:3" x14ac:dyDescent="0.25">
      <c r="B870" s="15" t="s">
        <v>886</v>
      </c>
      <c r="C870" s="15" t="s">
        <v>1083</v>
      </c>
    </row>
    <row r="871" spans="1:3" x14ac:dyDescent="0.25">
      <c r="A871" s="15" t="s">
        <v>372</v>
      </c>
    </row>
    <row r="872" spans="1:3" x14ac:dyDescent="0.25">
      <c r="B872" s="15" t="s">
        <v>886</v>
      </c>
      <c r="C872" s="15" t="s">
        <v>1084</v>
      </c>
    </row>
    <row r="873" spans="1:3" x14ac:dyDescent="0.25">
      <c r="A873" s="15" t="s">
        <v>373</v>
      </c>
    </row>
    <row r="874" spans="1:3" x14ac:dyDescent="0.25">
      <c r="B874" s="15" t="s">
        <v>886</v>
      </c>
      <c r="C874" s="15" t="s">
        <v>962</v>
      </c>
    </row>
    <row r="875" spans="1:3" x14ac:dyDescent="0.25">
      <c r="B875" s="15" t="s">
        <v>374</v>
      </c>
    </row>
    <row r="876" spans="1:3" x14ac:dyDescent="0.25">
      <c r="B876" s="15" t="s">
        <v>1394</v>
      </c>
    </row>
    <row r="877" spans="1:3" x14ac:dyDescent="0.25">
      <c r="A877" s="15" t="s">
        <v>375</v>
      </c>
    </row>
    <row r="878" spans="1:3" x14ac:dyDescent="0.25">
      <c r="B878" s="15" t="s">
        <v>886</v>
      </c>
      <c r="C878" s="15" t="s">
        <v>1085</v>
      </c>
    </row>
    <row r="879" spans="1:3" x14ac:dyDescent="0.25">
      <c r="B879" s="15" t="s">
        <v>1395</v>
      </c>
    </row>
    <row r="880" spans="1:3" x14ac:dyDescent="0.25">
      <c r="A880" s="15" t="s">
        <v>376</v>
      </c>
    </row>
    <row r="881" spans="1:3" x14ac:dyDescent="0.25">
      <c r="B881" s="15" t="s">
        <v>1086</v>
      </c>
    </row>
    <row r="882" spans="1:3" x14ac:dyDescent="0.25">
      <c r="A882" s="15" t="s">
        <v>377</v>
      </c>
    </row>
    <row r="883" spans="1:3" x14ac:dyDescent="0.25">
      <c r="B883" s="15" t="s">
        <v>1087</v>
      </c>
    </row>
    <row r="884" spans="1:3" x14ac:dyDescent="0.25">
      <c r="A884" s="15" t="s">
        <v>378</v>
      </c>
    </row>
    <row r="885" spans="1:3" x14ac:dyDescent="0.25">
      <c r="B885" s="15" t="s">
        <v>379</v>
      </c>
    </row>
    <row r="886" spans="1:3" x14ac:dyDescent="0.25">
      <c r="B886" s="15" t="s">
        <v>380</v>
      </c>
    </row>
    <row r="887" spans="1:3" x14ac:dyDescent="0.25">
      <c r="A887" s="15" t="s">
        <v>381</v>
      </c>
    </row>
    <row r="888" spans="1:3" x14ac:dyDescent="0.25">
      <c r="B888" s="15" t="s">
        <v>886</v>
      </c>
      <c r="C888" s="15" t="s">
        <v>1088</v>
      </c>
    </row>
    <row r="889" spans="1:3" x14ac:dyDescent="0.25">
      <c r="B889" s="15" t="s">
        <v>382</v>
      </c>
    </row>
    <row r="890" spans="1:3" x14ac:dyDescent="0.25">
      <c r="A890" s="15" t="s">
        <v>383</v>
      </c>
    </row>
    <row r="891" spans="1:3" x14ac:dyDescent="0.25">
      <c r="B891" s="15" t="s">
        <v>886</v>
      </c>
      <c r="C891" s="15" t="s">
        <v>1089</v>
      </c>
    </row>
    <row r="892" spans="1:3" x14ac:dyDescent="0.25">
      <c r="A892" s="15" t="s">
        <v>384</v>
      </c>
    </row>
    <row r="893" spans="1:3" x14ac:dyDescent="0.25">
      <c r="B893" s="15" t="s">
        <v>886</v>
      </c>
      <c r="C893" s="15" t="s">
        <v>1090</v>
      </c>
    </row>
    <row r="894" spans="1:3" x14ac:dyDescent="0.25">
      <c r="A894" s="15" t="s">
        <v>385</v>
      </c>
    </row>
    <row r="895" spans="1:3" x14ac:dyDescent="0.25">
      <c r="B895" s="15" t="s">
        <v>886</v>
      </c>
      <c r="C895" s="15" t="s">
        <v>1091</v>
      </c>
    </row>
    <row r="896" spans="1:3" x14ac:dyDescent="0.25">
      <c r="A896" s="15" t="s">
        <v>386</v>
      </c>
    </row>
    <row r="897" spans="1:3" x14ac:dyDescent="0.25">
      <c r="B897" s="15" t="s">
        <v>1092</v>
      </c>
    </row>
    <row r="898" spans="1:3" x14ac:dyDescent="0.25">
      <c r="B898" s="15" t="s">
        <v>387</v>
      </c>
    </row>
    <row r="899" spans="1:3" x14ac:dyDescent="0.25">
      <c r="A899" s="15" t="s">
        <v>388</v>
      </c>
    </row>
    <row r="900" spans="1:3" x14ac:dyDescent="0.25">
      <c r="B900" s="15" t="s">
        <v>1093</v>
      </c>
    </row>
    <row r="901" spans="1:3" x14ac:dyDescent="0.25">
      <c r="B901" s="15" t="s">
        <v>389</v>
      </c>
    </row>
    <row r="902" spans="1:3" x14ac:dyDescent="0.25">
      <c r="A902" s="15" t="s">
        <v>390</v>
      </c>
    </row>
    <row r="903" spans="1:3" x14ac:dyDescent="0.25">
      <c r="B903" s="15" t="s">
        <v>237</v>
      </c>
    </row>
    <row r="904" spans="1:3" x14ac:dyDescent="0.25">
      <c r="B904" s="15" t="s">
        <v>391</v>
      </c>
    </row>
    <row r="905" spans="1:3" x14ac:dyDescent="0.25">
      <c r="B905" s="15" t="s">
        <v>1396</v>
      </c>
    </row>
    <row r="906" spans="1:3" x14ac:dyDescent="0.25">
      <c r="A906" s="15" t="s">
        <v>392</v>
      </c>
    </row>
    <row r="907" spans="1:3" x14ac:dyDescent="0.25">
      <c r="B907" s="15" t="s">
        <v>886</v>
      </c>
      <c r="C907" s="15" t="s">
        <v>1094</v>
      </c>
    </row>
    <row r="908" spans="1:3" x14ac:dyDescent="0.25">
      <c r="B908" s="15" t="s">
        <v>393</v>
      </c>
    </row>
    <row r="909" spans="1:3" x14ac:dyDescent="0.25">
      <c r="B909" s="15" t="s">
        <v>1397</v>
      </c>
    </row>
    <row r="910" spans="1:3" x14ac:dyDescent="0.25">
      <c r="A910" s="15" t="s">
        <v>394</v>
      </c>
    </row>
    <row r="911" spans="1:3" x14ac:dyDescent="0.25">
      <c r="B911" s="15" t="s">
        <v>886</v>
      </c>
      <c r="C911" s="15" t="s">
        <v>1095</v>
      </c>
    </row>
    <row r="912" spans="1:3" x14ac:dyDescent="0.25">
      <c r="B912" s="15" t="s">
        <v>395</v>
      </c>
    </row>
    <row r="913" spans="1:3" x14ac:dyDescent="0.25">
      <c r="B913" s="15" t="s">
        <v>1398</v>
      </c>
    </row>
    <row r="914" spans="1:3" x14ac:dyDescent="0.25">
      <c r="A914" s="15" t="s">
        <v>396</v>
      </c>
    </row>
    <row r="915" spans="1:3" x14ac:dyDescent="0.25">
      <c r="B915" s="15" t="s">
        <v>886</v>
      </c>
      <c r="C915" s="15" t="s">
        <v>1096</v>
      </c>
    </row>
    <row r="916" spans="1:3" x14ac:dyDescent="0.25">
      <c r="B916" s="15" t="s">
        <v>397</v>
      </c>
    </row>
    <row r="917" spans="1:3" x14ac:dyDescent="0.25">
      <c r="B917" s="15" t="s">
        <v>1399</v>
      </c>
    </row>
    <row r="918" spans="1:3" x14ac:dyDescent="0.25">
      <c r="A918" s="15" t="s">
        <v>398</v>
      </c>
    </row>
    <row r="919" spans="1:3" x14ac:dyDescent="0.25">
      <c r="B919" s="15" t="s">
        <v>886</v>
      </c>
      <c r="C919" s="15" t="s">
        <v>1097</v>
      </c>
    </row>
    <row r="920" spans="1:3" x14ac:dyDescent="0.25">
      <c r="A920" s="15" t="s">
        <v>399</v>
      </c>
    </row>
    <row r="921" spans="1:3" x14ac:dyDescent="0.25">
      <c r="B921" s="15" t="s">
        <v>886</v>
      </c>
      <c r="C921" s="15" t="s">
        <v>1098</v>
      </c>
    </row>
    <row r="922" spans="1:3" x14ac:dyDescent="0.25">
      <c r="A922" s="15" t="s">
        <v>400</v>
      </c>
    </row>
    <row r="923" spans="1:3" x14ac:dyDescent="0.25">
      <c r="B923" s="15" t="s">
        <v>886</v>
      </c>
      <c r="C923" s="15" t="s">
        <v>1099</v>
      </c>
    </row>
    <row r="924" spans="1:3" x14ac:dyDescent="0.25">
      <c r="A924" s="15" t="s">
        <v>401</v>
      </c>
    </row>
    <row r="925" spans="1:3" x14ac:dyDescent="0.25">
      <c r="B925" s="15" t="s">
        <v>886</v>
      </c>
      <c r="C925" s="15" t="s">
        <v>1100</v>
      </c>
    </row>
    <row r="926" spans="1:3" x14ac:dyDescent="0.25">
      <c r="B926" s="15" t="s">
        <v>402</v>
      </c>
    </row>
    <row r="927" spans="1:3" x14ac:dyDescent="0.25">
      <c r="B927" s="15" t="s">
        <v>1400</v>
      </c>
    </row>
    <row r="928" spans="1:3" x14ac:dyDescent="0.25">
      <c r="A928" s="15" t="s">
        <v>403</v>
      </c>
    </row>
    <row r="929" spans="1:3" x14ac:dyDescent="0.25">
      <c r="B929" s="15" t="s">
        <v>886</v>
      </c>
      <c r="C929" s="15" t="s">
        <v>859</v>
      </c>
    </row>
    <row r="930" spans="1:3" x14ac:dyDescent="0.25">
      <c r="B930" s="15" t="s">
        <v>1401</v>
      </c>
    </row>
    <row r="931" spans="1:3" x14ac:dyDescent="0.25">
      <c r="A931" s="15" t="s">
        <v>404</v>
      </c>
    </row>
    <row r="932" spans="1:3" x14ac:dyDescent="0.25">
      <c r="B932" s="15" t="s">
        <v>405</v>
      </c>
    </row>
    <row r="933" spans="1:3" x14ac:dyDescent="0.25">
      <c r="B933" s="15" t="s">
        <v>406</v>
      </c>
    </row>
    <row r="934" spans="1:3" x14ac:dyDescent="0.25">
      <c r="A934" s="15" t="s">
        <v>407</v>
      </c>
    </row>
    <row r="935" spans="1:3" x14ac:dyDescent="0.25">
      <c r="B935" s="15" t="s">
        <v>408</v>
      </c>
    </row>
    <row r="936" spans="1:3" x14ac:dyDescent="0.25">
      <c r="A936" s="15" t="s">
        <v>409</v>
      </c>
    </row>
    <row r="937" spans="1:3" x14ac:dyDescent="0.25">
      <c r="B937" s="15" t="s">
        <v>410</v>
      </c>
    </row>
    <row r="938" spans="1:3" x14ac:dyDescent="0.25">
      <c r="A938" s="15" t="s">
        <v>411</v>
      </c>
    </row>
    <row r="939" spans="1:3" x14ac:dyDescent="0.25">
      <c r="B939" s="15" t="s">
        <v>412</v>
      </c>
    </row>
    <row r="940" spans="1:3" x14ac:dyDescent="0.25">
      <c r="A940" s="15" t="s">
        <v>413</v>
      </c>
    </row>
    <row r="941" spans="1:3" x14ac:dyDescent="0.25">
      <c r="B941" s="15" t="s">
        <v>414</v>
      </c>
    </row>
    <row r="942" spans="1:3" x14ac:dyDescent="0.25">
      <c r="A942" s="15" t="s">
        <v>415</v>
      </c>
    </row>
    <row r="943" spans="1:3" x14ac:dyDescent="0.25">
      <c r="B943" s="15" t="s">
        <v>416</v>
      </c>
    </row>
    <row r="944" spans="1:3" x14ac:dyDescent="0.25">
      <c r="A944" s="15" t="s">
        <v>417</v>
      </c>
    </row>
    <row r="945" spans="1:3" x14ac:dyDescent="0.25">
      <c r="B945" s="15" t="s">
        <v>418</v>
      </c>
    </row>
    <row r="946" spans="1:3" x14ac:dyDescent="0.25">
      <c r="A946" s="15" t="s">
        <v>419</v>
      </c>
    </row>
    <row r="947" spans="1:3" x14ac:dyDescent="0.25">
      <c r="B947" s="15" t="s">
        <v>420</v>
      </c>
    </row>
    <row r="948" spans="1:3" x14ac:dyDescent="0.25">
      <c r="A948" s="15" t="s">
        <v>421</v>
      </c>
    </row>
    <row r="949" spans="1:3" x14ac:dyDescent="0.25">
      <c r="B949" s="15" t="s">
        <v>886</v>
      </c>
      <c r="C949" s="15" t="s">
        <v>1101</v>
      </c>
    </row>
    <row r="950" spans="1:3" x14ac:dyDescent="0.25">
      <c r="A950" s="15" t="s">
        <v>422</v>
      </c>
    </row>
    <row r="951" spans="1:3" x14ac:dyDescent="0.25">
      <c r="B951" s="15" t="s">
        <v>886</v>
      </c>
      <c r="C951" s="15" t="s">
        <v>1102</v>
      </c>
    </row>
    <row r="952" spans="1:3" x14ac:dyDescent="0.25">
      <c r="A952" s="15" t="s">
        <v>423</v>
      </c>
    </row>
    <row r="953" spans="1:3" x14ac:dyDescent="0.25">
      <c r="B953" s="15" t="s">
        <v>886</v>
      </c>
      <c r="C953" s="15" t="s">
        <v>1103</v>
      </c>
    </row>
    <row r="954" spans="1:3" x14ac:dyDescent="0.25">
      <c r="A954" s="15" t="s">
        <v>424</v>
      </c>
    </row>
    <row r="955" spans="1:3" x14ac:dyDescent="0.25">
      <c r="B955" s="15" t="s">
        <v>886</v>
      </c>
      <c r="C955" s="15" t="s">
        <v>1104</v>
      </c>
    </row>
    <row r="956" spans="1:3" x14ac:dyDescent="0.25">
      <c r="A956" s="15" t="s">
        <v>425</v>
      </c>
    </row>
    <row r="957" spans="1:3" x14ac:dyDescent="0.25">
      <c r="B957" s="15" t="s">
        <v>886</v>
      </c>
      <c r="C957" s="15" t="s">
        <v>1105</v>
      </c>
    </row>
    <row r="958" spans="1:3" x14ac:dyDescent="0.25">
      <c r="A958" s="15" t="s">
        <v>426</v>
      </c>
    </row>
    <row r="959" spans="1:3" x14ac:dyDescent="0.25">
      <c r="B959" s="15" t="s">
        <v>886</v>
      </c>
      <c r="C959" s="15" t="s">
        <v>1106</v>
      </c>
    </row>
    <row r="960" spans="1:3" x14ac:dyDescent="0.25">
      <c r="B960" s="15" t="s">
        <v>427</v>
      </c>
    </row>
    <row r="961" spans="1:3" x14ac:dyDescent="0.25">
      <c r="B961" s="15" t="s">
        <v>1402</v>
      </c>
    </row>
    <row r="962" spans="1:3" x14ac:dyDescent="0.25">
      <c r="A962" s="15" t="s">
        <v>428</v>
      </c>
    </row>
    <row r="963" spans="1:3" x14ac:dyDescent="0.25">
      <c r="B963" s="15" t="s">
        <v>886</v>
      </c>
      <c r="C963" s="15" t="s">
        <v>1107</v>
      </c>
    </row>
    <row r="964" spans="1:3" x14ac:dyDescent="0.25">
      <c r="B964" s="15" t="s">
        <v>402</v>
      </c>
    </row>
    <row r="965" spans="1:3" x14ac:dyDescent="0.25">
      <c r="B965" s="15" t="s">
        <v>1403</v>
      </c>
    </row>
    <row r="966" spans="1:3" x14ac:dyDescent="0.25">
      <c r="A966" s="15" t="s">
        <v>429</v>
      </c>
    </row>
    <row r="967" spans="1:3" x14ac:dyDescent="0.25">
      <c r="B967" s="15" t="s">
        <v>886</v>
      </c>
      <c r="C967" s="15" t="s">
        <v>1108</v>
      </c>
    </row>
    <row r="968" spans="1:3" x14ac:dyDescent="0.25">
      <c r="B968" s="15" t="s">
        <v>430</v>
      </c>
    </row>
    <row r="969" spans="1:3" x14ac:dyDescent="0.25">
      <c r="B969" s="15" t="s">
        <v>1404</v>
      </c>
    </row>
    <row r="970" spans="1:3" x14ac:dyDescent="0.25">
      <c r="A970" s="15" t="s">
        <v>431</v>
      </c>
    </row>
    <row r="971" spans="1:3" x14ac:dyDescent="0.25">
      <c r="B971" s="15" t="s">
        <v>886</v>
      </c>
      <c r="C971" s="15" t="s">
        <v>1109</v>
      </c>
    </row>
    <row r="972" spans="1:3" x14ac:dyDescent="0.25">
      <c r="B972" s="15" t="s">
        <v>432</v>
      </c>
    </row>
    <row r="973" spans="1:3" x14ac:dyDescent="0.25">
      <c r="B973" s="15" t="s">
        <v>1405</v>
      </c>
    </row>
    <row r="974" spans="1:3" x14ac:dyDescent="0.25">
      <c r="A974" s="15" t="s">
        <v>433</v>
      </c>
    </row>
    <row r="975" spans="1:3" x14ac:dyDescent="0.25">
      <c r="B975" s="15" t="s">
        <v>886</v>
      </c>
      <c r="C975" s="15" t="s">
        <v>1110</v>
      </c>
    </row>
    <row r="976" spans="1:3" x14ac:dyDescent="0.25">
      <c r="A976" s="15" t="s">
        <v>434</v>
      </c>
    </row>
    <row r="977" spans="1:3" x14ac:dyDescent="0.25">
      <c r="B977" s="15" t="s">
        <v>886</v>
      </c>
      <c r="C977" s="15" t="s">
        <v>1111</v>
      </c>
    </row>
    <row r="978" spans="1:3" x14ac:dyDescent="0.25">
      <c r="A978" s="15" t="s">
        <v>435</v>
      </c>
    </row>
    <row r="979" spans="1:3" x14ac:dyDescent="0.25">
      <c r="B979" s="15" t="s">
        <v>886</v>
      </c>
      <c r="C979" s="15" t="s">
        <v>1097</v>
      </c>
    </row>
    <row r="980" spans="1:3" x14ac:dyDescent="0.25">
      <c r="A980" s="15" t="s">
        <v>436</v>
      </c>
    </row>
    <row r="981" spans="1:3" x14ac:dyDescent="0.25">
      <c r="B981" s="15" t="s">
        <v>886</v>
      </c>
      <c r="C981" s="15" t="s">
        <v>1112</v>
      </c>
    </row>
    <row r="982" spans="1:3" x14ac:dyDescent="0.25">
      <c r="A982" s="15" t="s">
        <v>437</v>
      </c>
    </row>
    <row r="983" spans="1:3" x14ac:dyDescent="0.25">
      <c r="B983" s="15" t="s">
        <v>886</v>
      </c>
      <c r="C983" s="15" t="s">
        <v>1113</v>
      </c>
    </row>
    <row r="984" spans="1:3" x14ac:dyDescent="0.25">
      <c r="A984" s="15" t="s">
        <v>438</v>
      </c>
    </row>
    <row r="985" spans="1:3" x14ac:dyDescent="0.25">
      <c r="B985" s="15" t="s">
        <v>439</v>
      </c>
    </row>
    <row r="986" spans="1:3" x14ac:dyDescent="0.25">
      <c r="A986" s="15" t="s">
        <v>440</v>
      </c>
    </row>
    <row r="987" spans="1:3" x14ac:dyDescent="0.25">
      <c r="B987" s="15" t="s">
        <v>441</v>
      </c>
    </row>
    <row r="988" spans="1:3" x14ac:dyDescent="0.25">
      <c r="A988" s="15" t="s">
        <v>442</v>
      </c>
    </row>
    <row r="989" spans="1:3" x14ac:dyDescent="0.25">
      <c r="B989" s="15" t="s">
        <v>1114</v>
      </c>
    </row>
    <row r="990" spans="1:3" x14ac:dyDescent="0.25">
      <c r="B990" s="15" t="s">
        <v>443</v>
      </c>
    </row>
    <row r="991" spans="1:3" x14ac:dyDescent="0.25">
      <c r="A991" s="15" t="s">
        <v>444</v>
      </c>
    </row>
    <row r="992" spans="1:3" x14ac:dyDescent="0.25">
      <c r="B992" s="15" t="s">
        <v>886</v>
      </c>
      <c r="C992" s="15" t="s">
        <v>1115</v>
      </c>
    </row>
    <row r="993" spans="1:2" x14ac:dyDescent="0.25">
      <c r="A993" s="15" t="s">
        <v>445</v>
      </c>
    </row>
    <row r="994" spans="1:2" x14ac:dyDescent="0.25">
      <c r="B994" s="15" t="s">
        <v>446</v>
      </c>
    </row>
    <row r="995" spans="1:2" x14ac:dyDescent="0.25">
      <c r="B995" s="15" t="s">
        <v>447</v>
      </c>
    </row>
    <row r="996" spans="1:2" x14ac:dyDescent="0.25">
      <c r="A996" s="15" t="s">
        <v>448</v>
      </c>
    </row>
    <row r="997" spans="1:2" x14ac:dyDescent="0.25">
      <c r="B997" s="15" t="s">
        <v>449</v>
      </c>
    </row>
    <row r="998" spans="1:2" x14ac:dyDescent="0.25">
      <c r="A998" s="15" t="s">
        <v>450</v>
      </c>
    </row>
    <row r="999" spans="1:2" x14ac:dyDescent="0.25">
      <c r="B999" s="15" t="s">
        <v>451</v>
      </c>
    </row>
    <row r="1000" spans="1:2" x14ac:dyDescent="0.25">
      <c r="A1000" s="15" t="s">
        <v>452</v>
      </c>
    </row>
    <row r="1001" spans="1:2" x14ac:dyDescent="0.25">
      <c r="B1001" s="15" t="s">
        <v>453</v>
      </c>
    </row>
    <row r="1002" spans="1:2" x14ac:dyDescent="0.25">
      <c r="A1002" s="15" t="s">
        <v>454</v>
      </c>
    </row>
    <row r="1003" spans="1:2" x14ac:dyDescent="0.25">
      <c r="B1003" s="15" t="s">
        <v>455</v>
      </c>
    </row>
    <row r="1004" spans="1:2" x14ac:dyDescent="0.25">
      <c r="A1004" s="15" t="s">
        <v>456</v>
      </c>
    </row>
    <row r="1005" spans="1:2" x14ac:dyDescent="0.25">
      <c r="B1005" s="15" t="s">
        <v>457</v>
      </c>
    </row>
    <row r="1007" spans="1:2" x14ac:dyDescent="0.25">
      <c r="A1007" s="15" t="s">
        <v>458</v>
      </c>
    </row>
    <row r="1008" spans="1:2" x14ac:dyDescent="0.25">
      <c r="A1008" s="15" t="s">
        <v>11</v>
      </c>
    </row>
    <row r="1009" spans="1:6" x14ac:dyDescent="0.25">
      <c r="B1009" s="15" t="s">
        <v>459</v>
      </c>
    </row>
    <row r="1010" spans="1:6" x14ac:dyDescent="0.25">
      <c r="B1010" s="15" t="s">
        <v>886</v>
      </c>
      <c r="C1010" s="15" t="s">
        <v>1116</v>
      </c>
    </row>
    <row r="1011" spans="1:6" x14ac:dyDescent="0.25">
      <c r="B1011" s="15" t="s">
        <v>460</v>
      </c>
    </row>
    <row r="1012" spans="1:6" x14ac:dyDescent="0.25">
      <c r="B1012" s="15" t="s">
        <v>890</v>
      </c>
      <c r="C1012" s="15" t="s">
        <v>1117</v>
      </c>
      <c r="D1012" s="15" t="s">
        <v>1118</v>
      </c>
      <c r="E1012" s="15" t="s">
        <v>1119</v>
      </c>
      <c r="F1012" s="15" t="s">
        <v>1120</v>
      </c>
    </row>
    <row r="1013" spans="1:6" x14ac:dyDescent="0.25">
      <c r="B1013" s="15" t="s">
        <v>461</v>
      </c>
    </row>
    <row r="1014" spans="1:6" x14ac:dyDescent="0.25">
      <c r="A1014" s="15" t="s">
        <v>13</v>
      </c>
    </row>
    <row r="1015" spans="1:6" x14ac:dyDescent="0.25">
      <c r="B1015" s="15" t="s">
        <v>459</v>
      </c>
    </row>
    <row r="1016" spans="1:6" x14ac:dyDescent="0.25">
      <c r="B1016" s="15" t="s">
        <v>886</v>
      </c>
      <c r="C1016" s="15" t="s">
        <v>1121</v>
      </c>
    </row>
    <row r="1017" spans="1:6" x14ac:dyDescent="0.25">
      <c r="B1017" s="15" t="s">
        <v>462</v>
      </c>
    </row>
    <row r="1018" spans="1:6" x14ac:dyDescent="0.25">
      <c r="B1018" s="15" t="s">
        <v>890</v>
      </c>
      <c r="C1018" s="15" t="s">
        <v>1122</v>
      </c>
      <c r="D1018" s="15" t="s">
        <v>1118</v>
      </c>
      <c r="E1018" s="15" t="s">
        <v>1123</v>
      </c>
      <c r="F1018" s="15" t="s">
        <v>1120</v>
      </c>
    </row>
    <row r="1019" spans="1:6" x14ac:dyDescent="0.25">
      <c r="B1019" s="15" t="s">
        <v>463</v>
      </c>
    </row>
    <row r="1021" spans="1:6" x14ac:dyDescent="0.25">
      <c r="A1021" s="15" t="s">
        <v>1279</v>
      </c>
    </row>
    <row r="1022" spans="1:6" x14ac:dyDescent="0.25">
      <c r="A1022" s="15" t="s">
        <v>1303</v>
      </c>
    </row>
    <row r="1023" spans="1:6" x14ac:dyDescent="0.25">
      <c r="A1023" s="15" t="s">
        <v>1304</v>
      </c>
    </row>
    <row r="1024" spans="1:6" x14ac:dyDescent="0.25">
      <c r="B1024" s="15" t="s">
        <v>459</v>
      </c>
    </row>
    <row r="1025" spans="1:3" x14ac:dyDescent="0.25">
      <c r="B1025" s="15" t="s">
        <v>184</v>
      </c>
      <c r="C1025" s="15" t="s">
        <v>1305</v>
      </c>
    </row>
    <row r="1026" spans="1:3" x14ac:dyDescent="0.25">
      <c r="B1026" s="15" t="s">
        <v>1306</v>
      </c>
    </row>
    <row r="1027" spans="1:3" x14ac:dyDescent="0.25">
      <c r="B1027" s="15" t="s">
        <v>1307</v>
      </c>
    </row>
    <row r="1028" spans="1:3" x14ac:dyDescent="0.25">
      <c r="B1028" s="15" t="s">
        <v>1308</v>
      </c>
    </row>
    <row r="1029" spans="1:3" x14ac:dyDescent="0.25">
      <c r="A1029" s="15" t="s">
        <v>1287</v>
      </c>
    </row>
    <row r="1031" spans="1:3" x14ac:dyDescent="0.25">
      <c r="A1031" s="15" t="s">
        <v>15</v>
      </c>
    </row>
    <row r="1032" spans="1:3" x14ac:dyDescent="0.25">
      <c r="B1032" s="15" t="s">
        <v>464</v>
      </c>
    </row>
    <row r="1033" spans="1:3" x14ac:dyDescent="0.25">
      <c r="B1033" s="15" t="s">
        <v>886</v>
      </c>
      <c r="C1033" s="15" t="s">
        <v>1124</v>
      </c>
    </row>
    <row r="1034" spans="1:3" x14ac:dyDescent="0.25">
      <c r="B1034" s="15" t="s">
        <v>465</v>
      </c>
    </row>
    <row r="1035" spans="1:3" x14ac:dyDescent="0.25">
      <c r="B1035" s="15" t="s">
        <v>466</v>
      </c>
    </row>
    <row r="1036" spans="1:3" x14ac:dyDescent="0.25">
      <c r="A1036" s="15" t="s">
        <v>27</v>
      </c>
    </row>
    <row r="1037" spans="1:3" x14ac:dyDescent="0.25">
      <c r="B1037" s="15" t="s">
        <v>467</v>
      </c>
    </row>
    <row r="1038" spans="1:3" x14ac:dyDescent="0.25">
      <c r="B1038" s="15" t="s">
        <v>886</v>
      </c>
      <c r="C1038" s="15" t="s">
        <v>1125</v>
      </c>
    </row>
    <row r="1039" spans="1:3" x14ac:dyDescent="0.25">
      <c r="B1039" s="15" t="s">
        <v>468</v>
      </c>
    </row>
    <row r="1040" spans="1:3" x14ac:dyDescent="0.25">
      <c r="B1040" s="15" t="s">
        <v>469</v>
      </c>
    </row>
    <row r="1041" spans="1:6" x14ac:dyDescent="0.25">
      <c r="A1041" s="15" t="s">
        <v>29</v>
      </c>
    </row>
    <row r="1042" spans="1:6" x14ac:dyDescent="0.25">
      <c r="B1042" s="15" t="s">
        <v>470</v>
      </c>
    </row>
    <row r="1043" spans="1:6" x14ac:dyDescent="0.25">
      <c r="B1043" s="15" t="s">
        <v>886</v>
      </c>
      <c r="C1043" s="15" t="s">
        <v>1126</v>
      </c>
    </row>
    <row r="1044" spans="1:6" x14ac:dyDescent="0.25">
      <c r="B1044" s="15" t="s">
        <v>471</v>
      </c>
    </row>
    <row r="1045" spans="1:6" x14ac:dyDescent="0.25">
      <c r="B1045" s="15" t="s">
        <v>472</v>
      </c>
    </row>
    <row r="1046" spans="1:6" x14ac:dyDescent="0.25">
      <c r="A1046" s="15" t="s">
        <v>473</v>
      </c>
    </row>
    <row r="1047" spans="1:6" x14ac:dyDescent="0.25">
      <c r="B1047" s="15" t="s">
        <v>474</v>
      </c>
    </row>
    <row r="1048" spans="1:6" x14ac:dyDescent="0.25">
      <c r="B1048" s="15" t="s">
        <v>886</v>
      </c>
      <c r="C1048" s="15" t="s">
        <v>1127</v>
      </c>
    </row>
    <row r="1049" spans="1:6" x14ac:dyDescent="0.25">
      <c r="B1049" s="15" t="s">
        <v>475</v>
      </c>
    </row>
    <row r="1050" spans="1:6" x14ac:dyDescent="0.25">
      <c r="B1050" s="15" t="s">
        <v>890</v>
      </c>
      <c r="C1050" s="15" t="s">
        <v>1128</v>
      </c>
      <c r="D1050" s="15" t="s">
        <v>840</v>
      </c>
      <c r="E1050" s="15" t="s">
        <v>1129</v>
      </c>
      <c r="F1050" s="15" t="s">
        <v>1130</v>
      </c>
    </row>
    <row r="1051" spans="1:6" x14ac:dyDescent="0.25">
      <c r="B1051" s="15" t="s">
        <v>476</v>
      </c>
    </row>
    <row r="1052" spans="1:6" x14ac:dyDescent="0.25">
      <c r="A1052" s="15" t="s">
        <v>477</v>
      </c>
    </row>
    <row r="1053" spans="1:6" x14ac:dyDescent="0.25">
      <c r="B1053" s="15" t="s">
        <v>478</v>
      </c>
    </row>
    <row r="1054" spans="1:6" x14ac:dyDescent="0.25">
      <c r="B1054" s="15" t="s">
        <v>886</v>
      </c>
      <c r="C1054" s="15" t="s">
        <v>1131</v>
      </c>
    </row>
    <row r="1055" spans="1:6" x14ac:dyDescent="0.25">
      <c r="B1055" s="15" t="s">
        <v>479</v>
      </c>
    </row>
    <row r="1056" spans="1:6" x14ac:dyDescent="0.25">
      <c r="B1056" s="15" t="s">
        <v>890</v>
      </c>
      <c r="C1056" s="15" t="s">
        <v>1132</v>
      </c>
      <c r="D1056" s="15" t="s">
        <v>1133</v>
      </c>
      <c r="E1056" s="15" t="s">
        <v>1134</v>
      </c>
      <c r="F1056" s="15" t="s">
        <v>1135</v>
      </c>
    </row>
    <row r="1057" spans="1:6" x14ac:dyDescent="0.25">
      <c r="B1057" s="15" t="s">
        <v>480</v>
      </c>
    </row>
    <row r="1058" spans="1:6" x14ac:dyDescent="0.25">
      <c r="A1058" s="15" t="s">
        <v>14</v>
      </c>
    </row>
    <row r="1059" spans="1:6" x14ac:dyDescent="0.25">
      <c r="B1059" s="15" t="s">
        <v>481</v>
      </c>
    </row>
    <row r="1060" spans="1:6" x14ac:dyDescent="0.25">
      <c r="B1060" s="15" t="s">
        <v>886</v>
      </c>
      <c r="C1060" s="15" t="s">
        <v>1136</v>
      </c>
    </row>
    <row r="1061" spans="1:6" x14ac:dyDescent="0.25">
      <c r="B1061" s="15" t="s">
        <v>482</v>
      </c>
    </row>
    <row r="1062" spans="1:6" x14ac:dyDescent="0.25">
      <c r="A1062" s="15" t="s">
        <v>5</v>
      </c>
      <c r="B1062" s="15" t="s">
        <v>890</v>
      </c>
      <c r="C1062" s="15" t="s">
        <v>1137</v>
      </c>
      <c r="D1062" s="15" t="s">
        <v>840</v>
      </c>
      <c r="E1062" s="15" t="s">
        <v>1138</v>
      </c>
      <c r="F1062" s="15" t="s">
        <v>1139</v>
      </c>
    </row>
    <row r="1063" spans="1:6" x14ac:dyDescent="0.25">
      <c r="B1063" s="15" t="s">
        <v>2041</v>
      </c>
    </row>
    <row r="1064" spans="1:6" x14ac:dyDescent="0.25">
      <c r="B1064" s="15" t="s">
        <v>483</v>
      </c>
    </row>
    <row r="1065" spans="1:6" x14ac:dyDescent="0.25">
      <c r="A1065" s="15" t="s">
        <v>484</v>
      </c>
    </row>
    <row r="1066" spans="1:6" x14ac:dyDescent="0.25">
      <c r="B1066" s="15" t="s">
        <v>485</v>
      </c>
    </row>
    <row r="1067" spans="1:6" x14ac:dyDescent="0.25">
      <c r="B1067" s="15" t="s">
        <v>886</v>
      </c>
      <c r="C1067" s="15" t="s">
        <v>1140</v>
      </c>
    </row>
    <row r="1068" spans="1:6" x14ac:dyDescent="0.25">
      <c r="B1068" s="15" t="s">
        <v>486</v>
      </c>
    </row>
    <row r="1069" spans="1:6" x14ac:dyDescent="0.25">
      <c r="B1069" s="15" t="s">
        <v>487</v>
      </c>
    </row>
    <row r="1070" spans="1:6" x14ac:dyDescent="0.25">
      <c r="B1070" s="15" t="s">
        <v>488</v>
      </c>
    </row>
    <row r="1071" spans="1:6" x14ac:dyDescent="0.25">
      <c r="A1071" s="15" t="s">
        <v>489</v>
      </c>
    </row>
    <row r="1072" spans="1:6" x14ac:dyDescent="0.25">
      <c r="B1072" s="15" t="s">
        <v>490</v>
      </c>
    </row>
    <row r="1073" spans="1:7" x14ac:dyDescent="0.25">
      <c r="B1073" s="15" t="s">
        <v>886</v>
      </c>
      <c r="C1073" s="15" t="s">
        <v>1141</v>
      </c>
    </row>
    <row r="1074" spans="1:7" x14ac:dyDescent="0.25">
      <c r="B1074" s="15" t="s">
        <v>491</v>
      </c>
    </row>
    <row r="1075" spans="1:7" x14ac:dyDescent="0.25">
      <c r="A1075" s="15" t="s">
        <v>5</v>
      </c>
      <c r="B1075" s="15" t="s">
        <v>890</v>
      </c>
      <c r="C1075" s="15" t="s">
        <v>1142</v>
      </c>
      <c r="D1075" s="15" t="s">
        <v>1143</v>
      </c>
      <c r="E1075" s="15" t="s">
        <v>1144</v>
      </c>
      <c r="F1075" s="15" t="s">
        <v>1145</v>
      </c>
      <c r="G1075" s="15" t="s">
        <v>1146</v>
      </c>
    </row>
    <row r="1076" spans="1:7" x14ac:dyDescent="0.25">
      <c r="B1076" s="15" t="s">
        <v>1272</v>
      </c>
    </row>
    <row r="1077" spans="1:7" x14ac:dyDescent="0.25">
      <c r="B1077" s="15" t="s">
        <v>492</v>
      </c>
    </row>
    <row r="1078" spans="1:7" x14ac:dyDescent="0.25">
      <c r="A1078" s="15" t="s">
        <v>493</v>
      </c>
    </row>
    <row r="1079" spans="1:7" x14ac:dyDescent="0.25">
      <c r="B1079" s="15" t="s">
        <v>494</v>
      </c>
    </row>
    <row r="1080" spans="1:7" x14ac:dyDescent="0.25">
      <c r="B1080" s="15" t="s">
        <v>886</v>
      </c>
      <c r="C1080" s="15" t="s">
        <v>1147</v>
      </c>
    </row>
    <row r="1081" spans="1:7" x14ac:dyDescent="0.25">
      <c r="B1081" s="15" t="s">
        <v>495</v>
      </c>
    </row>
    <row r="1082" spans="1:7" x14ac:dyDescent="0.25">
      <c r="B1082" s="15" t="s">
        <v>1976</v>
      </c>
    </row>
    <row r="1083" spans="1:7" x14ac:dyDescent="0.25">
      <c r="B1083" s="15" t="s">
        <v>1977</v>
      </c>
    </row>
    <row r="1084" spans="1:7" x14ac:dyDescent="0.25">
      <c r="A1084" s="15" t="s">
        <v>24</v>
      </c>
    </row>
    <row r="1085" spans="1:7" x14ac:dyDescent="0.25">
      <c r="B1085" s="15" t="s">
        <v>496</v>
      </c>
    </row>
    <row r="1086" spans="1:7" x14ac:dyDescent="0.25">
      <c r="B1086" s="15" t="s">
        <v>886</v>
      </c>
      <c r="C1086" s="15" t="s">
        <v>1148</v>
      </c>
    </row>
    <row r="1087" spans="1:7" x14ac:dyDescent="0.25">
      <c r="B1087" s="15" t="s">
        <v>497</v>
      </c>
    </row>
    <row r="1088" spans="1:7" x14ac:dyDescent="0.25">
      <c r="B1088" s="15" t="s">
        <v>498</v>
      </c>
    </row>
    <row r="1089" spans="1:6" x14ac:dyDescent="0.25">
      <c r="A1089" s="15" t="s">
        <v>499</v>
      </c>
    </row>
    <row r="1090" spans="1:6" x14ac:dyDescent="0.25">
      <c r="B1090" s="15" t="s">
        <v>500</v>
      </c>
    </row>
    <row r="1091" spans="1:6" x14ac:dyDescent="0.25">
      <c r="B1091" s="15" t="s">
        <v>886</v>
      </c>
      <c r="C1091" s="15" t="s">
        <v>1149</v>
      </c>
    </row>
    <row r="1092" spans="1:6" x14ac:dyDescent="0.25">
      <c r="B1092" s="15" t="s">
        <v>501</v>
      </c>
    </row>
    <row r="1093" spans="1:6" x14ac:dyDescent="0.25">
      <c r="B1093" s="15" t="s">
        <v>890</v>
      </c>
      <c r="C1093" s="15" t="s">
        <v>1150</v>
      </c>
      <c r="D1093" s="15" t="s">
        <v>840</v>
      </c>
      <c r="E1093" s="15" t="s">
        <v>1151</v>
      </c>
      <c r="F1093" s="15" t="s">
        <v>1152</v>
      </c>
    </row>
    <row r="1094" spans="1:6" x14ac:dyDescent="0.25">
      <c r="B1094" s="15" t="s">
        <v>502</v>
      </c>
    </row>
    <row r="1095" spans="1:6" x14ac:dyDescent="0.25">
      <c r="A1095" s="15" t="s">
        <v>503</v>
      </c>
    </row>
    <row r="1096" spans="1:6" x14ac:dyDescent="0.25">
      <c r="B1096" s="15" t="s">
        <v>504</v>
      </c>
    </row>
    <row r="1097" spans="1:6" x14ac:dyDescent="0.25">
      <c r="B1097" s="15" t="s">
        <v>886</v>
      </c>
      <c r="C1097" s="15" t="s">
        <v>1153</v>
      </c>
    </row>
    <row r="1098" spans="1:6" x14ac:dyDescent="0.25">
      <c r="B1098" s="15" t="s">
        <v>505</v>
      </c>
    </row>
    <row r="1099" spans="1:6" x14ac:dyDescent="0.25">
      <c r="B1099" s="15" t="s">
        <v>890</v>
      </c>
      <c r="C1099" s="15" t="s">
        <v>1154</v>
      </c>
      <c r="D1099" s="15" t="s">
        <v>840</v>
      </c>
      <c r="E1099" s="15" t="s">
        <v>1155</v>
      </c>
    </row>
    <row r="1100" spans="1:6" x14ac:dyDescent="0.25">
      <c r="A1100" s="15" t="s">
        <v>506</v>
      </c>
    </row>
    <row r="1101" spans="1:6" x14ac:dyDescent="0.25">
      <c r="B1101" s="15" t="s">
        <v>504</v>
      </c>
    </row>
    <row r="1102" spans="1:6" x14ac:dyDescent="0.25">
      <c r="B1102" s="15" t="s">
        <v>886</v>
      </c>
      <c r="C1102" s="15" t="s">
        <v>1156</v>
      </c>
    </row>
    <row r="1103" spans="1:6" x14ac:dyDescent="0.25">
      <c r="B1103" s="15" t="s">
        <v>507</v>
      </c>
    </row>
    <row r="1104" spans="1:6" x14ac:dyDescent="0.25">
      <c r="B1104" s="15" t="s">
        <v>890</v>
      </c>
      <c r="C1104" s="15" t="s">
        <v>1157</v>
      </c>
      <c r="D1104" s="15" t="s">
        <v>840</v>
      </c>
      <c r="E1104" s="15" t="s">
        <v>1158</v>
      </c>
    </row>
    <row r="1105" spans="1:5" x14ac:dyDescent="0.25">
      <c r="B1105" s="15" t="s">
        <v>508</v>
      </c>
    </row>
    <row r="1106" spans="1:5" x14ac:dyDescent="0.25">
      <c r="A1106" s="15" t="s">
        <v>509</v>
      </c>
    </row>
    <row r="1107" spans="1:5" x14ac:dyDescent="0.25">
      <c r="B1107" s="15" t="s">
        <v>504</v>
      </c>
    </row>
    <row r="1108" spans="1:5" x14ac:dyDescent="0.25">
      <c r="B1108" s="15" t="s">
        <v>886</v>
      </c>
      <c r="C1108" s="15" t="s">
        <v>1159</v>
      </c>
    </row>
    <row r="1109" spans="1:5" x14ac:dyDescent="0.25">
      <c r="B1109" s="15" t="s">
        <v>510</v>
      </c>
    </row>
    <row r="1110" spans="1:5" x14ac:dyDescent="0.25">
      <c r="B1110" s="15" t="s">
        <v>890</v>
      </c>
      <c r="C1110" s="15" t="s">
        <v>1160</v>
      </c>
      <c r="D1110" s="15" t="s">
        <v>840</v>
      </c>
      <c r="E1110" s="15" t="s">
        <v>1161</v>
      </c>
    </row>
    <row r="1111" spans="1:5" x14ac:dyDescent="0.25">
      <c r="B1111" s="15" t="s">
        <v>511</v>
      </c>
    </row>
    <row r="1112" spans="1:5" x14ac:dyDescent="0.25">
      <c r="A1112" s="15" t="s">
        <v>512</v>
      </c>
    </row>
    <row r="1113" spans="1:5" x14ac:dyDescent="0.25">
      <c r="B1113" s="15" t="s">
        <v>513</v>
      </c>
    </row>
    <row r="1114" spans="1:5" x14ac:dyDescent="0.25">
      <c r="B1114" s="15" t="s">
        <v>886</v>
      </c>
      <c r="C1114" s="15" t="s">
        <v>1162</v>
      </c>
    </row>
    <row r="1115" spans="1:5" x14ac:dyDescent="0.25">
      <c r="B1115" s="15" t="s">
        <v>514</v>
      </c>
    </row>
    <row r="1116" spans="1:5" x14ac:dyDescent="0.25">
      <c r="B1116" s="15" t="s">
        <v>1983</v>
      </c>
    </row>
    <row r="1117" spans="1:5" x14ac:dyDescent="0.25">
      <c r="A1117" s="15" t="s">
        <v>515</v>
      </c>
    </row>
    <row r="1118" spans="1:5" x14ac:dyDescent="0.25">
      <c r="B1118" s="15" t="s">
        <v>513</v>
      </c>
    </row>
    <row r="1119" spans="1:5" x14ac:dyDescent="0.25">
      <c r="B1119" s="15" t="s">
        <v>886</v>
      </c>
      <c r="C1119" s="15" t="s">
        <v>1163</v>
      </c>
    </row>
    <row r="1120" spans="1:5" x14ac:dyDescent="0.25">
      <c r="B1120" s="15" t="s">
        <v>516</v>
      </c>
    </row>
    <row r="1121" spans="1:3" x14ac:dyDescent="0.25">
      <c r="A1121" s="15" t="s">
        <v>517</v>
      </c>
    </row>
    <row r="1122" spans="1:3" x14ac:dyDescent="0.25">
      <c r="B1122" s="15" t="s">
        <v>518</v>
      </c>
    </row>
    <row r="1123" spans="1:3" x14ac:dyDescent="0.25">
      <c r="B1123" s="15" t="s">
        <v>886</v>
      </c>
      <c r="C1123" s="15" t="s">
        <v>1164</v>
      </c>
    </row>
    <row r="1124" spans="1:3" x14ac:dyDescent="0.25">
      <c r="B1124" s="15" t="s">
        <v>519</v>
      </c>
    </row>
    <row r="1125" spans="1:3" x14ac:dyDescent="0.25">
      <c r="B1125" s="15" t="s">
        <v>1984</v>
      </c>
    </row>
    <row r="1126" spans="1:3" x14ac:dyDescent="0.25">
      <c r="A1126" s="15" t="s">
        <v>520</v>
      </c>
    </row>
    <row r="1127" spans="1:3" x14ac:dyDescent="0.25">
      <c r="B1127" s="15" t="s">
        <v>521</v>
      </c>
    </row>
    <row r="1128" spans="1:3" x14ac:dyDescent="0.25">
      <c r="B1128" s="15" t="s">
        <v>886</v>
      </c>
      <c r="C1128" s="15" t="s">
        <v>1165</v>
      </c>
    </row>
    <row r="1129" spans="1:3" x14ac:dyDescent="0.25">
      <c r="B1129" s="15" t="s">
        <v>522</v>
      </c>
    </row>
    <row r="1130" spans="1:3" x14ac:dyDescent="0.25">
      <c r="B1130" s="15" t="s">
        <v>1985</v>
      </c>
    </row>
    <row r="1131" spans="1:3" x14ac:dyDescent="0.25">
      <c r="A1131" s="15" t="s">
        <v>523</v>
      </c>
    </row>
    <row r="1132" spans="1:3" x14ac:dyDescent="0.25">
      <c r="B1132" s="15" t="s">
        <v>524</v>
      </c>
    </row>
    <row r="1133" spans="1:3" x14ac:dyDescent="0.25">
      <c r="B1133" s="15" t="s">
        <v>886</v>
      </c>
      <c r="C1133" s="15" t="s">
        <v>1166</v>
      </c>
    </row>
    <row r="1134" spans="1:3" x14ac:dyDescent="0.25">
      <c r="B1134" s="15" t="s">
        <v>525</v>
      </c>
    </row>
    <row r="1135" spans="1:3" x14ac:dyDescent="0.25">
      <c r="B1135" s="15" t="s">
        <v>1986</v>
      </c>
    </row>
    <row r="1136" spans="1:3" x14ac:dyDescent="0.25">
      <c r="A1136" s="15" t="s">
        <v>526</v>
      </c>
    </row>
    <row r="1137" spans="1:3" x14ac:dyDescent="0.25">
      <c r="B1137" s="15" t="s">
        <v>527</v>
      </c>
    </row>
    <row r="1138" spans="1:3" x14ac:dyDescent="0.25">
      <c r="B1138" s="15" t="s">
        <v>886</v>
      </c>
      <c r="C1138" s="15" t="s">
        <v>1167</v>
      </c>
    </row>
    <row r="1139" spans="1:3" x14ac:dyDescent="0.25">
      <c r="B1139" s="15" t="s">
        <v>1958</v>
      </c>
    </row>
    <row r="1140" spans="1:3" x14ac:dyDescent="0.25">
      <c r="B1140" s="15" t="s">
        <v>1987</v>
      </c>
    </row>
    <row r="1141" spans="1:3" x14ac:dyDescent="0.25">
      <c r="A1141" s="15" t="s">
        <v>528</v>
      </c>
    </row>
    <row r="1142" spans="1:3" x14ac:dyDescent="0.25">
      <c r="B1142" s="15" t="s">
        <v>529</v>
      </c>
    </row>
    <row r="1143" spans="1:3" x14ac:dyDescent="0.25">
      <c r="B1143" s="15" t="s">
        <v>886</v>
      </c>
      <c r="C1143" s="15" t="s">
        <v>1168</v>
      </c>
    </row>
    <row r="1144" spans="1:3" x14ac:dyDescent="0.25">
      <c r="B1144" s="15" t="s">
        <v>530</v>
      </c>
    </row>
    <row r="1145" spans="1:3" x14ac:dyDescent="0.25">
      <c r="A1145" s="15" t="s">
        <v>531</v>
      </c>
    </row>
    <row r="1146" spans="1:3" x14ac:dyDescent="0.25">
      <c r="B1146" s="15" t="s">
        <v>532</v>
      </c>
    </row>
    <row r="1147" spans="1:3" x14ac:dyDescent="0.25">
      <c r="B1147" s="15" t="s">
        <v>886</v>
      </c>
      <c r="C1147" s="15" t="s">
        <v>1169</v>
      </c>
    </row>
    <row r="1148" spans="1:3" x14ac:dyDescent="0.25">
      <c r="B1148" s="15" t="s">
        <v>533</v>
      </c>
    </row>
    <row r="1149" spans="1:3" x14ac:dyDescent="0.25">
      <c r="A1149" s="15" t="s">
        <v>534</v>
      </c>
    </row>
    <row r="1150" spans="1:3" x14ac:dyDescent="0.25">
      <c r="B1150" s="15" t="s">
        <v>535</v>
      </c>
    </row>
    <row r="1151" spans="1:3" x14ac:dyDescent="0.25">
      <c r="B1151" s="15" t="s">
        <v>886</v>
      </c>
      <c r="C1151" s="15" t="s">
        <v>1170</v>
      </c>
    </row>
    <row r="1152" spans="1:3" x14ac:dyDescent="0.25">
      <c r="B1152" s="15" t="s">
        <v>1959</v>
      </c>
    </row>
    <row r="1153" spans="1:6" x14ac:dyDescent="0.25">
      <c r="B1153" s="15" t="s">
        <v>1988</v>
      </c>
    </row>
    <row r="1154" spans="1:6" x14ac:dyDescent="0.25">
      <c r="A1154" s="15" t="s">
        <v>536</v>
      </c>
    </row>
    <row r="1155" spans="1:6" x14ac:dyDescent="0.25">
      <c r="B1155" s="15" t="s">
        <v>537</v>
      </c>
    </row>
    <row r="1156" spans="1:6" x14ac:dyDescent="0.25">
      <c r="B1156" s="15" t="s">
        <v>886</v>
      </c>
      <c r="C1156" s="15" t="s">
        <v>1171</v>
      </c>
    </row>
    <row r="1157" spans="1:6" x14ac:dyDescent="0.25">
      <c r="B1157" s="15" t="s">
        <v>538</v>
      </c>
    </row>
    <row r="1158" spans="1:6" x14ac:dyDescent="0.25">
      <c r="B1158" s="15" t="s">
        <v>1989</v>
      </c>
    </row>
    <row r="1159" spans="1:6" x14ac:dyDescent="0.25">
      <c r="A1159" s="15" t="s">
        <v>539</v>
      </c>
    </row>
    <row r="1160" spans="1:6" x14ac:dyDescent="0.25">
      <c r="B1160" s="15" t="s">
        <v>540</v>
      </c>
    </row>
    <row r="1161" spans="1:6" x14ac:dyDescent="0.25">
      <c r="B1161" s="15" t="s">
        <v>886</v>
      </c>
      <c r="C1161" s="15" t="s">
        <v>1172</v>
      </c>
    </row>
    <row r="1162" spans="1:6" x14ac:dyDescent="0.25">
      <c r="B1162" s="15" t="s">
        <v>541</v>
      </c>
    </row>
    <row r="1163" spans="1:6" x14ac:dyDescent="0.25">
      <c r="B1163" s="15" t="s">
        <v>1990</v>
      </c>
    </row>
    <row r="1164" spans="1:6" x14ac:dyDescent="0.25">
      <c r="A1164" s="15" t="s">
        <v>542</v>
      </c>
    </row>
    <row r="1165" spans="1:6" x14ac:dyDescent="0.25">
      <c r="B1165" s="15" t="s">
        <v>543</v>
      </c>
    </row>
    <row r="1166" spans="1:6" x14ac:dyDescent="0.25">
      <c r="B1166" s="15" t="s">
        <v>886</v>
      </c>
      <c r="C1166" s="15" t="s">
        <v>1173</v>
      </c>
    </row>
    <row r="1167" spans="1:6" x14ac:dyDescent="0.25">
      <c r="B1167" s="15" t="s">
        <v>544</v>
      </c>
    </row>
    <row r="1168" spans="1:6" x14ac:dyDescent="0.25">
      <c r="B1168" s="15" t="s">
        <v>890</v>
      </c>
      <c r="C1168" s="15" t="s">
        <v>1174</v>
      </c>
      <c r="D1168" s="15" t="s">
        <v>840</v>
      </c>
      <c r="E1168" s="15" t="s">
        <v>1175</v>
      </c>
      <c r="F1168" s="15" t="s">
        <v>1176</v>
      </c>
    </row>
    <row r="1169" spans="1:3" x14ac:dyDescent="0.25">
      <c r="B1169" s="15" t="s">
        <v>1991</v>
      </c>
    </row>
    <row r="1170" spans="1:3" x14ac:dyDescent="0.25">
      <c r="A1170" s="15" t="s">
        <v>545</v>
      </c>
    </row>
    <row r="1171" spans="1:3" x14ac:dyDescent="0.25">
      <c r="B1171" s="15" t="s">
        <v>546</v>
      </c>
    </row>
    <row r="1172" spans="1:3" x14ac:dyDescent="0.25">
      <c r="B1172" s="15" t="s">
        <v>886</v>
      </c>
      <c r="C1172" s="15" t="s">
        <v>1177</v>
      </c>
    </row>
    <row r="1173" spans="1:3" x14ac:dyDescent="0.25">
      <c r="B1173" s="15" t="s">
        <v>547</v>
      </c>
    </row>
    <row r="1174" spans="1:3" x14ac:dyDescent="0.25">
      <c r="B1174" s="15" t="s">
        <v>1992</v>
      </c>
    </row>
    <row r="1175" spans="1:3" x14ac:dyDescent="0.25">
      <c r="A1175" s="15" t="s">
        <v>548</v>
      </c>
    </row>
    <row r="1176" spans="1:3" x14ac:dyDescent="0.25">
      <c r="B1176" s="15" t="s">
        <v>546</v>
      </c>
    </row>
    <row r="1177" spans="1:3" x14ac:dyDescent="0.25">
      <c r="B1177" s="15" t="s">
        <v>886</v>
      </c>
      <c r="C1177" s="15" t="s">
        <v>1178</v>
      </c>
    </row>
    <row r="1178" spans="1:3" x14ac:dyDescent="0.25">
      <c r="A1178" s="15" t="s">
        <v>28</v>
      </c>
    </row>
    <row r="1179" spans="1:3" x14ac:dyDescent="0.25">
      <c r="B1179" s="15" t="s">
        <v>549</v>
      </c>
    </row>
    <row r="1180" spans="1:3" x14ac:dyDescent="0.25">
      <c r="B1180" s="15" t="s">
        <v>886</v>
      </c>
      <c r="C1180" s="15" t="s">
        <v>1179</v>
      </c>
    </row>
    <row r="1181" spans="1:3" x14ac:dyDescent="0.25">
      <c r="B1181" s="15" t="s">
        <v>550</v>
      </c>
    </row>
    <row r="1182" spans="1:3" x14ac:dyDescent="0.25">
      <c r="B1182" s="15" t="s">
        <v>1993</v>
      </c>
    </row>
    <row r="1183" spans="1:3" x14ac:dyDescent="0.25">
      <c r="A1183" s="15" t="s">
        <v>551</v>
      </c>
    </row>
    <row r="1184" spans="1:3" x14ac:dyDescent="0.25">
      <c r="B1184" s="15" t="s">
        <v>552</v>
      </c>
    </row>
    <row r="1185" spans="1:3" x14ac:dyDescent="0.25">
      <c r="B1185" s="15" t="s">
        <v>886</v>
      </c>
      <c r="C1185" s="15" t="s">
        <v>838</v>
      </c>
    </row>
    <row r="1186" spans="1:3" x14ac:dyDescent="0.25">
      <c r="B1186" s="15" t="s">
        <v>1180</v>
      </c>
      <c r="C1186" s="15" t="s">
        <v>553</v>
      </c>
    </row>
    <row r="1187" spans="1:3" x14ac:dyDescent="0.25">
      <c r="B1187" s="15" t="s">
        <v>1994</v>
      </c>
    </row>
    <row r="1188" spans="1:3" x14ac:dyDescent="0.25">
      <c r="A1188" s="15" t="s">
        <v>554</v>
      </c>
    </row>
    <row r="1189" spans="1:3" x14ac:dyDescent="0.25">
      <c r="B1189" s="15" t="s">
        <v>555</v>
      </c>
    </row>
    <row r="1190" spans="1:3" x14ac:dyDescent="0.25">
      <c r="B1190" s="15" t="s">
        <v>886</v>
      </c>
      <c r="C1190" s="15" t="s">
        <v>1181</v>
      </c>
    </row>
    <row r="1191" spans="1:3" x14ac:dyDescent="0.25">
      <c r="A1191" s="15" t="s">
        <v>26</v>
      </c>
    </row>
    <row r="1192" spans="1:3" x14ac:dyDescent="0.25">
      <c r="B1192" s="15" t="s">
        <v>556</v>
      </c>
    </row>
    <row r="1193" spans="1:3" x14ac:dyDescent="0.25">
      <c r="B1193" s="15" t="s">
        <v>886</v>
      </c>
      <c r="C1193" s="15" t="s">
        <v>1182</v>
      </c>
    </row>
    <row r="1194" spans="1:3" x14ac:dyDescent="0.25">
      <c r="B1194" s="15" t="s">
        <v>557</v>
      </c>
    </row>
    <row r="1195" spans="1:3" x14ac:dyDescent="0.25">
      <c r="B1195" s="15" t="s">
        <v>1995</v>
      </c>
    </row>
    <row r="1196" spans="1:3" x14ac:dyDescent="0.25">
      <c r="A1196" s="15" t="s">
        <v>558</v>
      </c>
    </row>
    <row r="1197" spans="1:3" x14ac:dyDescent="0.25">
      <c r="B1197" s="15" t="s">
        <v>559</v>
      </c>
    </row>
    <row r="1198" spans="1:3" x14ac:dyDescent="0.25">
      <c r="B1198" s="15" t="s">
        <v>886</v>
      </c>
      <c r="C1198" s="15" t="s">
        <v>1183</v>
      </c>
    </row>
    <row r="1199" spans="1:3" x14ac:dyDescent="0.25">
      <c r="A1199" s="15" t="s">
        <v>560</v>
      </c>
    </row>
    <row r="1200" spans="1:3" x14ac:dyDescent="0.25">
      <c r="B1200" s="15" t="s">
        <v>559</v>
      </c>
    </row>
    <row r="1201" spans="1:3" x14ac:dyDescent="0.25">
      <c r="B1201" s="15" t="s">
        <v>886</v>
      </c>
      <c r="C1201" s="15" t="s">
        <v>1184</v>
      </c>
    </row>
    <row r="1202" spans="1:3" x14ac:dyDescent="0.25">
      <c r="B1202" s="15" t="s">
        <v>1996</v>
      </c>
    </row>
    <row r="1203" spans="1:3" x14ac:dyDescent="0.25">
      <c r="A1203" s="15" t="s">
        <v>561</v>
      </c>
    </row>
    <row r="1204" spans="1:3" x14ac:dyDescent="0.25">
      <c r="B1204" s="15" t="s">
        <v>562</v>
      </c>
    </row>
    <row r="1205" spans="1:3" x14ac:dyDescent="0.25">
      <c r="B1205" s="15" t="s">
        <v>886</v>
      </c>
      <c r="C1205" s="15" t="s">
        <v>1185</v>
      </c>
    </row>
    <row r="1206" spans="1:3" x14ac:dyDescent="0.25">
      <c r="B1206" s="15" t="s">
        <v>563</v>
      </c>
    </row>
    <row r="1207" spans="1:3" x14ac:dyDescent="0.25">
      <c r="A1207" s="15" t="s">
        <v>30</v>
      </c>
    </row>
    <row r="1208" spans="1:3" x14ac:dyDescent="0.25">
      <c r="B1208" s="15" t="s">
        <v>564</v>
      </c>
    </row>
    <row r="1209" spans="1:3" x14ac:dyDescent="0.25">
      <c r="B1209" s="15" t="s">
        <v>886</v>
      </c>
      <c r="C1209" s="15" t="s">
        <v>1186</v>
      </c>
    </row>
    <row r="1210" spans="1:3" x14ac:dyDescent="0.25">
      <c r="A1210" s="15" t="s">
        <v>46</v>
      </c>
      <c r="B1210" s="15" t="s">
        <v>565</v>
      </c>
    </row>
    <row r="1211" spans="1:3" x14ac:dyDescent="0.25">
      <c r="B1211" s="15" t="s">
        <v>566</v>
      </c>
    </row>
    <row r="1212" spans="1:3" x14ac:dyDescent="0.25">
      <c r="B1212" s="15" t="s">
        <v>886</v>
      </c>
      <c r="C1212" s="15" t="s">
        <v>1187</v>
      </c>
    </row>
    <row r="1213" spans="1:3" x14ac:dyDescent="0.25">
      <c r="B1213" s="15" t="s">
        <v>567</v>
      </c>
    </row>
    <row r="1214" spans="1:3" x14ac:dyDescent="0.25">
      <c r="A1214" s="15" t="s">
        <v>568</v>
      </c>
    </row>
    <row r="1215" spans="1:3" x14ac:dyDescent="0.25">
      <c r="B1215" s="15" t="s">
        <v>569</v>
      </c>
    </row>
    <row r="1216" spans="1:3" x14ac:dyDescent="0.25">
      <c r="B1216" s="15" t="s">
        <v>886</v>
      </c>
      <c r="C1216" s="15" t="s">
        <v>1188</v>
      </c>
    </row>
    <row r="1217" spans="1:3" x14ac:dyDescent="0.25">
      <c r="B1217" s="15" t="s">
        <v>570</v>
      </c>
    </row>
    <row r="1218" spans="1:3" x14ac:dyDescent="0.25">
      <c r="A1218" s="15" t="s">
        <v>571</v>
      </c>
    </row>
    <row r="1219" spans="1:3" x14ac:dyDescent="0.25">
      <c r="B1219" s="15" t="s">
        <v>572</v>
      </c>
    </row>
    <row r="1220" spans="1:3" x14ac:dyDescent="0.25">
      <c r="B1220" s="15" t="s">
        <v>886</v>
      </c>
      <c r="C1220" s="15" t="s">
        <v>1189</v>
      </c>
    </row>
    <row r="1221" spans="1:3" x14ac:dyDescent="0.25">
      <c r="A1221" s="15" t="s">
        <v>573</v>
      </c>
    </row>
    <row r="1222" spans="1:3" x14ac:dyDescent="0.25">
      <c r="B1222" s="15" t="s">
        <v>574</v>
      </c>
    </row>
    <row r="1223" spans="1:3" x14ac:dyDescent="0.25">
      <c r="B1223" s="15" t="s">
        <v>886</v>
      </c>
      <c r="C1223" s="15" t="s">
        <v>1190</v>
      </c>
    </row>
    <row r="1224" spans="1:3" x14ac:dyDescent="0.25">
      <c r="A1224" s="15" t="s">
        <v>575</v>
      </c>
    </row>
    <row r="1225" spans="1:3" x14ac:dyDescent="0.25">
      <c r="B1225" s="15" t="s">
        <v>576</v>
      </c>
    </row>
    <row r="1226" spans="1:3" x14ac:dyDescent="0.25">
      <c r="B1226" s="15" t="s">
        <v>184</v>
      </c>
      <c r="C1226" s="15" t="s">
        <v>1273</v>
      </c>
    </row>
    <row r="1227" spans="1:3" x14ac:dyDescent="0.25">
      <c r="B1227" s="15" t="s">
        <v>1274</v>
      </c>
    </row>
    <row r="1228" spans="1:3" x14ac:dyDescent="0.25">
      <c r="B1228" s="15" t="s">
        <v>1275</v>
      </c>
    </row>
    <row r="1229" spans="1:3" x14ac:dyDescent="0.25">
      <c r="B1229" s="15" t="s">
        <v>577</v>
      </c>
    </row>
    <row r="1230" spans="1:3" x14ac:dyDescent="0.25">
      <c r="A1230" s="15" t="s">
        <v>578</v>
      </c>
    </row>
    <row r="1231" spans="1:3" x14ac:dyDescent="0.25">
      <c r="B1231" s="15" t="s">
        <v>579</v>
      </c>
    </row>
    <row r="1232" spans="1:3" x14ac:dyDescent="0.25">
      <c r="B1232" s="15" t="s">
        <v>184</v>
      </c>
      <c r="C1232" s="15" t="s">
        <v>1191</v>
      </c>
    </row>
    <row r="1233" spans="1:3" x14ac:dyDescent="0.25">
      <c r="B1233" s="15" t="s">
        <v>1406</v>
      </c>
    </row>
    <row r="1234" spans="1:3" x14ac:dyDescent="0.25">
      <c r="B1234" s="15" t="s">
        <v>1407</v>
      </c>
      <c r="C1234" s="15" t="s">
        <v>1192</v>
      </c>
    </row>
    <row r="1235" spans="1:3" x14ac:dyDescent="0.25">
      <c r="B1235" s="15" t="s">
        <v>580</v>
      </c>
    </row>
    <row r="1236" spans="1:3" x14ac:dyDescent="0.25">
      <c r="A1236" s="15" t="s">
        <v>581</v>
      </c>
    </row>
    <row r="1237" spans="1:3" x14ac:dyDescent="0.25">
      <c r="B1237" s="15" t="s">
        <v>582</v>
      </c>
    </row>
    <row r="1238" spans="1:3" x14ac:dyDescent="0.25">
      <c r="B1238" s="15" t="s">
        <v>886</v>
      </c>
      <c r="C1238" s="15" t="s">
        <v>1193</v>
      </c>
    </row>
    <row r="1239" spans="1:3" x14ac:dyDescent="0.25">
      <c r="B1239" s="15" t="s">
        <v>583</v>
      </c>
    </row>
    <row r="1240" spans="1:3" x14ac:dyDescent="0.25">
      <c r="B1240" s="15" t="s">
        <v>1978</v>
      </c>
    </row>
    <row r="1241" spans="1:3" x14ac:dyDescent="0.25">
      <c r="B1241" s="15" t="s">
        <v>584</v>
      </c>
    </row>
    <row r="1242" spans="1:3" x14ac:dyDescent="0.25">
      <c r="B1242" s="15" t="s">
        <v>1276</v>
      </c>
    </row>
    <row r="1243" spans="1:3" x14ac:dyDescent="0.25">
      <c r="B1243" s="15" t="s">
        <v>585</v>
      </c>
    </row>
    <row r="1244" spans="1:3" x14ac:dyDescent="0.25">
      <c r="A1244" s="15" t="s">
        <v>586</v>
      </c>
    </row>
    <row r="1245" spans="1:3" x14ac:dyDescent="0.25">
      <c r="B1245" s="15" t="s">
        <v>120</v>
      </c>
    </row>
    <row r="1246" spans="1:3" x14ac:dyDescent="0.25">
      <c r="B1246" s="15" t="s">
        <v>587</v>
      </c>
    </row>
    <row r="1247" spans="1:3" x14ac:dyDescent="0.25">
      <c r="B1247" s="15" t="s">
        <v>588</v>
      </c>
    </row>
    <row r="1248" spans="1:3" x14ac:dyDescent="0.25">
      <c r="B1248" s="15" t="s">
        <v>589</v>
      </c>
    </row>
    <row r="1249" spans="1:3" x14ac:dyDescent="0.25">
      <c r="B1249" s="15" t="s">
        <v>590</v>
      </c>
    </row>
    <row r="1250" spans="1:3" x14ac:dyDescent="0.25">
      <c r="B1250" s="15" t="s">
        <v>591</v>
      </c>
    </row>
    <row r="1252" spans="1:3" x14ac:dyDescent="0.25">
      <c r="A1252" s="15" t="s">
        <v>592</v>
      </c>
    </row>
    <row r="1253" spans="1:3" x14ac:dyDescent="0.25">
      <c r="A1253" s="15" t="s">
        <v>593</v>
      </c>
    </row>
    <row r="1254" spans="1:3" x14ac:dyDescent="0.25">
      <c r="B1254" s="15" t="s">
        <v>594</v>
      </c>
    </row>
    <row r="1255" spans="1:3" x14ac:dyDescent="0.25">
      <c r="B1255" s="15" t="s">
        <v>1194</v>
      </c>
    </row>
    <row r="1256" spans="1:3" x14ac:dyDescent="0.25">
      <c r="B1256" s="15" t="s">
        <v>595</v>
      </c>
    </row>
    <row r="1257" spans="1:3" x14ac:dyDescent="0.25">
      <c r="B1257" s="15" t="s">
        <v>596</v>
      </c>
    </row>
    <row r="1258" spans="1:3" x14ac:dyDescent="0.25">
      <c r="B1258" s="15" t="s">
        <v>597</v>
      </c>
    </row>
    <row r="1259" spans="1:3" x14ac:dyDescent="0.25">
      <c r="B1259" s="15" t="s">
        <v>598</v>
      </c>
    </row>
    <row r="1260" spans="1:3" x14ac:dyDescent="0.25">
      <c r="A1260" s="15" t="s">
        <v>599</v>
      </c>
    </row>
    <row r="1261" spans="1:3" x14ac:dyDescent="0.25">
      <c r="B1261" s="15" t="s">
        <v>600</v>
      </c>
    </row>
    <row r="1262" spans="1:3" x14ac:dyDescent="0.25">
      <c r="B1262" s="15" t="s">
        <v>886</v>
      </c>
      <c r="C1262" s="15" t="s">
        <v>1195</v>
      </c>
    </row>
    <row r="1263" spans="1:3" x14ac:dyDescent="0.25">
      <c r="B1263" s="15" t="s">
        <v>601</v>
      </c>
    </row>
    <row r="1264" spans="1:3" x14ac:dyDescent="0.25">
      <c r="B1264" s="15" t="s">
        <v>602</v>
      </c>
    </row>
    <row r="1265" spans="1:4" x14ac:dyDescent="0.25">
      <c r="B1265" s="15" t="s">
        <v>603</v>
      </c>
    </row>
    <row r="1266" spans="1:4" x14ac:dyDescent="0.25">
      <c r="B1266" s="15" t="s">
        <v>604</v>
      </c>
    </row>
    <row r="1267" spans="1:4" x14ac:dyDescent="0.25">
      <c r="B1267" s="15" t="s">
        <v>1488</v>
      </c>
    </row>
    <row r="1268" spans="1:4" x14ac:dyDescent="0.25">
      <c r="A1268" s="15" t="s">
        <v>605</v>
      </c>
    </row>
    <row r="1269" spans="1:4" x14ac:dyDescent="0.25">
      <c r="B1269" s="15" t="s">
        <v>606</v>
      </c>
    </row>
    <row r="1270" spans="1:4" x14ac:dyDescent="0.25">
      <c r="B1270" s="15" t="s">
        <v>886</v>
      </c>
      <c r="D1270" s="15" t="s">
        <v>1196</v>
      </c>
    </row>
    <row r="1271" spans="1:4" x14ac:dyDescent="0.25">
      <c r="B1271" s="15" t="s">
        <v>607</v>
      </c>
    </row>
    <row r="1272" spans="1:4" x14ac:dyDescent="0.25">
      <c r="B1272" s="15" t="s">
        <v>608</v>
      </c>
    </row>
    <row r="1273" spans="1:4" x14ac:dyDescent="0.25">
      <c r="B1273" s="15" t="s">
        <v>609</v>
      </c>
    </row>
    <row r="1274" spans="1:4" x14ac:dyDescent="0.25">
      <c r="B1274" s="15" t="s">
        <v>610</v>
      </c>
    </row>
    <row r="1275" spans="1:4" x14ac:dyDescent="0.25">
      <c r="A1275" s="15" t="s">
        <v>611</v>
      </c>
    </row>
    <row r="1276" spans="1:4" x14ac:dyDescent="0.25">
      <c r="B1276" s="15" t="s">
        <v>612</v>
      </c>
    </row>
    <row r="1277" spans="1:4" x14ac:dyDescent="0.25">
      <c r="B1277" s="15" t="s">
        <v>886</v>
      </c>
      <c r="C1277" s="15" t="s">
        <v>1197</v>
      </c>
    </row>
    <row r="1278" spans="1:4" x14ac:dyDescent="0.25">
      <c r="B1278" s="15" t="s">
        <v>613</v>
      </c>
    </row>
    <row r="1279" spans="1:4" x14ac:dyDescent="0.25">
      <c r="B1279" s="15" t="s">
        <v>614</v>
      </c>
    </row>
    <row r="1280" spans="1:4" x14ac:dyDescent="0.25">
      <c r="B1280" s="15" t="s">
        <v>615</v>
      </c>
    </row>
    <row r="1281" spans="1:3" x14ac:dyDescent="0.25">
      <c r="B1281" s="15" t="s">
        <v>616</v>
      </c>
    </row>
    <row r="1282" spans="1:3" x14ac:dyDescent="0.25">
      <c r="A1282" s="15" t="s">
        <v>617</v>
      </c>
    </row>
    <row r="1283" spans="1:3" x14ac:dyDescent="0.25">
      <c r="B1283" s="15" t="s">
        <v>618</v>
      </c>
    </row>
    <row r="1284" spans="1:3" x14ac:dyDescent="0.25">
      <c r="B1284" s="15" t="s">
        <v>886</v>
      </c>
      <c r="C1284" s="15" t="s">
        <v>2028</v>
      </c>
    </row>
    <row r="1285" spans="1:3" x14ac:dyDescent="0.25">
      <c r="B1285" s="15" t="s">
        <v>1979</v>
      </c>
    </row>
    <row r="1286" spans="1:3" x14ac:dyDescent="0.25">
      <c r="B1286" s="15" t="s">
        <v>619</v>
      </c>
    </row>
    <row r="1287" spans="1:3" x14ac:dyDescent="0.25">
      <c r="B1287" s="15" t="s">
        <v>620</v>
      </c>
    </row>
    <row r="1288" spans="1:3" x14ac:dyDescent="0.25">
      <c r="B1288" s="15" t="s">
        <v>621</v>
      </c>
    </row>
    <row r="1289" spans="1:3" x14ac:dyDescent="0.25">
      <c r="A1289" s="15" t="s">
        <v>622</v>
      </c>
    </row>
    <row r="1290" spans="1:3" x14ac:dyDescent="0.25">
      <c r="B1290" s="15" t="s">
        <v>623</v>
      </c>
    </row>
    <row r="1291" spans="1:3" x14ac:dyDescent="0.25">
      <c r="B1291" s="15" t="s">
        <v>886</v>
      </c>
      <c r="C1291" s="15" t="s">
        <v>1198</v>
      </c>
    </row>
    <row r="1292" spans="1:3" x14ac:dyDescent="0.25">
      <c r="B1292" s="15" t="s">
        <v>624</v>
      </c>
    </row>
    <row r="1293" spans="1:3" x14ac:dyDescent="0.25">
      <c r="B1293" s="15" t="s">
        <v>625</v>
      </c>
    </row>
    <row r="1294" spans="1:3" x14ac:dyDescent="0.25">
      <c r="B1294" s="15" t="s">
        <v>626</v>
      </c>
    </row>
    <row r="1295" spans="1:3" x14ac:dyDescent="0.25">
      <c r="B1295" s="15" t="s">
        <v>627</v>
      </c>
    </row>
    <row r="1297" spans="1:3" x14ac:dyDescent="0.25">
      <c r="A1297" s="15" t="s">
        <v>1279</v>
      </c>
    </row>
    <row r="1298" spans="1:3" x14ac:dyDescent="0.25">
      <c r="A1298" s="15" t="s">
        <v>1418</v>
      </c>
    </row>
    <row r="1299" spans="1:3" x14ac:dyDescent="0.25">
      <c r="A1299" s="15" t="s">
        <v>1425</v>
      </c>
    </row>
    <row r="1300" spans="1:3" x14ac:dyDescent="0.25">
      <c r="B1300" s="15" t="s">
        <v>628</v>
      </c>
    </row>
    <row r="1301" spans="1:3" x14ac:dyDescent="0.25">
      <c r="B1301" s="15" t="s">
        <v>886</v>
      </c>
      <c r="C1301" s="15" t="s">
        <v>1198</v>
      </c>
    </row>
    <row r="1302" spans="1:3" x14ac:dyDescent="0.25">
      <c r="B1302" s="15" t="s">
        <v>624</v>
      </c>
    </row>
    <row r="1303" spans="1:3" x14ac:dyDescent="0.25">
      <c r="B1303" s="15" t="s">
        <v>625</v>
      </c>
    </row>
    <row r="1304" spans="1:3" x14ac:dyDescent="0.25">
      <c r="B1304" s="15" t="s">
        <v>626</v>
      </c>
    </row>
    <row r="1305" spans="1:3" x14ac:dyDescent="0.25">
      <c r="B1305" s="15" t="s">
        <v>627</v>
      </c>
    </row>
    <row r="1306" spans="1:3" x14ac:dyDescent="0.25">
      <c r="A1306" s="15" t="s">
        <v>1426</v>
      </c>
    </row>
    <row r="1308" spans="1:3" x14ac:dyDescent="0.25">
      <c r="A1308" s="15" t="s">
        <v>110</v>
      </c>
    </row>
    <row r="1309" spans="1:3" x14ac:dyDescent="0.25">
      <c r="A1309" s="15" t="s">
        <v>629</v>
      </c>
    </row>
    <row r="1310" spans="1:3" x14ac:dyDescent="0.25">
      <c r="B1310" s="15" t="s">
        <v>630</v>
      </c>
    </row>
    <row r="1311" spans="1:3" x14ac:dyDescent="0.25">
      <c r="B1311" s="15" t="s">
        <v>595</v>
      </c>
    </row>
    <row r="1312" spans="1:3" x14ac:dyDescent="0.25">
      <c r="B1312" s="15" t="s">
        <v>631</v>
      </c>
    </row>
    <row r="1313" spans="1:2" x14ac:dyDescent="0.25">
      <c r="A1313" s="15" t="s">
        <v>632</v>
      </c>
    </row>
    <row r="1314" spans="1:2" x14ac:dyDescent="0.25">
      <c r="B1314" s="15" t="s">
        <v>633</v>
      </c>
    </row>
    <row r="1315" spans="1:2" x14ac:dyDescent="0.25">
      <c r="B1315" s="15" t="s">
        <v>602</v>
      </c>
    </row>
    <row r="1316" spans="1:2" x14ac:dyDescent="0.25">
      <c r="B1316" s="15" t="s">
        <v>1489</v>
      </c>
    </row>
    <row r="1317" spans="1:2" x14ac:dyDescent="0.25">
      <c r="A1317" s="15" t="s">
        <v>634</v>
      </c>
    </row>
    <row r="1318" spans="1:2" x14ac:dyDescent="0.25">
      <c r="B1318" s="15" t="s">
        <v>635</v>
      </c>
    </row>
    <row r="1319" spans="1:2" x14ac:dyDescent="0.25">
      <c r="B1319" s="15" t="s">
        <v>636</v>
      </c>
    </row>
    <row r="1320" spans="1:2" x14ac:dyDescent="0.25">
      <c r="B1320" s="15" t="s">
        <v>637</v>
      </c>
    </row>
    <row r="1321" spans="1:2" x14ac:dyDescent="0.25">
      <c r="A1321" s="15" t="s">
        <v>638</v>
      </c>
    </row>
    <row r="1322" spans="1:2" x14ac:dyDescent="0.25">
      <c r="B1322" s="15" t="s">
        <v>639</v>
      </c>
    </row>
    <row r="1323" spans="1:2" x14ac:dyDescent="0.25">
      <c r="B1323" s="15" t="s">
        <v>1980</v>
      </c>
    </row>
    <row r="1324" spans="1:2" x14ac:dyDescent="0.25">
      <c r="B1324" s="15" t="s">
        <v>1979</v>
      </c>
    </row>
    <row r="1325" spans="1:2" x14ac:dyDescent="0.25">
      <c r="B1325" s="15" t="s">
        <v>641</v>
      </c>
    </row>
    <row r="1326" spans="1:2" x14ac:dyDescent="0.25">
      <c r="A1326" s="15" t="s">
        <v>642</v>
      </c>
    </row>
    <row r="1327" spans="1:2" x14ac:dyDescent="0.25">
      <c r="B1327" s="15" t="s">
        <v>643</v>
      </c>
    </row>
    <row r="1328" spans="1:2" x14ac:dyDescent="0.25">
      <c r="B1328" s="15" t="s">
        <v>613</v>
      </c>
    </row>
    <row r="1329" spans="1:3" x14ac:dyDescent="0.25">
      <c r="B1329" s="15" t="s">
        <v>644</v>
      </c>
    </row>
    <row r="1331" spans="1:3" x14ac:dyDescent="0.25">
      <c r="A1331" s="15" t="s">
        <v>1279</v>
      </c>
    </row>
    <row r="1332" spans="1:3" x14ac:dyDescent="0.25">
      <c r="A1332" s="15" t="s">
        <v>1309</v>
      </c>
    </row>
    <row r="1333" spans="1:3" x14ac:dyDescent="0.25">
      <c r="A1333" s="15" t="s">
        <v>1310</v>
      </c>
    </row>
    <row r="1334" spans="1:3" x14ac:dyDescent="0.25">
      <c r="B1334" s="15" t="s">
        <v>1311</v>
      </c>
    </row>
    <row r="1335" spans="1:3" x14ac:dyDescent="0.25">
      <c r="B1335" s="15" t="s">
        <v>886</v>
      </c>
      <c r="C1335" s="15" t="s">
        <v>1198</v>
      </c>
    </row>
    <row r="1336" spans="1:3" x14ac:dyDescent="0.25">
      <c r="B1336" s="15" t="s">
        <v>624</v>
      </c>
    </row>
    <row r="1337" spans="1:3" x14ac:dyDescent="0.25">
      <c r="B1337" s="15" t="s">
        <v>625</v>
      </c>
    </row>
    <row r="1338" spans="1:3" x14ac:dyDescent="0.25">
      <c r="B1338" s="15" t="s">
        <v>626</v>
      </c>
    </row>
    <row r="1339" spans="1:3" x14ac:dyDescent="0.25">
      <c r="B1339" s="15" t="s">
        <v>627</v>
      </c>
    </row>
    <row r="1340" spans="1:3" x14ac:dyDescent="0.25">
      <c r="A1340" s="15" t="s">
        <v>1312</v>
      </c>
    </row>
    <row r="1341" spans="1:3" x14ac:dyDescent="0.25">
      <c r="B1341" s="15" t="s">
        <v>1313</v>
      </c>
    </row>
    <row r="1342" spans="1:3" x14ac:dyDescent="0.25">
      <c r="B1342" s="15" t="s">
        <v>640</v>
      </c>
    </row>
    <row r="1343" spans="1:3" x14ac:dyDescent="0.25">
      <c r="B1343" s="15" t="s">
        <v>641</v>
      </c>
    </row>
    <row r="1344" spans="1:3" x14ac:dyDescent="0.25">
      <c r="A1344" s="15" t="s">
        <v>1314</v>
      </c>
    </row>
    <row r="1345" spans="1:7" x14ac:dyDescent="0.25">
      <c r="B1345" s="15" t="s">
        <v>1315</v>
      </c>
    </row>
    <row r="1346" spans="1:7" x14ac:dyDescent="0.25">
      <c r="B1346" s="15" t="s">
        <v>613</v>
      </c>
    </row>
    <row r="1347" spans="1:7" x14ac:dyDescent="0.25">
      <c r="B1347" s="15" t="s">
        <v>644</v>
      </c>
    </row>
    <row r="1348" spans="1:7" x14ac:dyDescent="0.25">
      <c r="A1348" s="15" t="s">
        <v>1287</v>
      </c>
    </row>
    <row r="1351" spans="1:7" x14ac:dyDescent="0.25">
      <c r="A1351" s="15" t="s">
        <v>645</v>
      </c>
    </row>
    <row r="1352" spans="1:7" x14ac:dyDescent="0.25">
      <c r="B1352" s="15" t="s">
        <v>646</v>
      </c>
    </row>
    <row r="1353" spans="1:7" x14ac:dyDescent="0.25">
      <c r="B1353" s="15" t="s">
        <v>886</v>
      </c>
      <c r="C1353" s="15" t="s">
        <v>1199</v>
      </c>
    </row>
    <row r="1354" spans="1:7" x14ac:dyDescent="0.25">
      <c r="B1354" s="15" t="s">
        <v>1960</v>
      </c>
    </row>
    <row r="1355" spans="1:7" x14ac:dyDescent="0.25">
      <c r="B1355" s="15" t="s">
        <v>890</v>
      </c>
      <c r="C1355" s="15" t="s">
        <v>1200</v>
      </c>
      <c r="D1355" s="15" t="s">
        <v>1201</v>
      </c>
      <c r="E1355" s="15" t="s">
        <v>840</v>
      </c>
      <c r="F1355" s="15" t="s">
        <v>840</v>
      </c>
      <c r="G1355" s="15" t="s">
        <v>1202</v>
      </c>
    </row>
    <row r="1356" spans="1:7" x14ac:dyDescent="0.25">
      <c r="A1356" s="15" t="s">
        <v>647</v>
      </c>
    </row>
    <row r="1357" spans="1:7" x14ac:dyDescent="0.25">
      <c r="B1357" s="15" t="s">
        <v>648</v>
      </c>
    </row>
    <row r="1358" spans="1:7" x14ac:dyDescent="0.25">
      <c r="B1358" s="15" t="s">
        <v>886</v>
      </c>
      <c r="C1358" s="15" t="s">
        <v>1203</v>
      </c>
    </row>
    <row r="1359" spans="1:7" x14ac:dyDescent="0.25">
      <c r="B1359" s="15" t="s">
        <v>649</v>
      </c>
    </row>
    <row r="1360" spans="1:7" x14ac:dyDescent="0.25">
      <c r="A1360" s="15" t="s">
        <v>650</v>
      </c>
    </row>
    <row r="1361" spans="1:3" x14ac:dyDescent="0.25">
      <c r="B1361" s="15" t="s">
        <v>651</v>
      </c>
    </row>
    <row r="1362" spans="1:3" x14ac:dyDescent="0.25">
      <c r="B1362" s="15" t="s">
        <v>886</v>
      </c>
      <c r="C1362" s="15" t="s">
        <v>1204</v>
      </c>
    </row>
    <row r="1363" spans="1:3" x14ac:dyDescent="0.25">
      <c r="B1363" s="15" t="s">
        <v>652</v>
      </c>
    </row>
    <row r="1364" spans="1:3" x14ac:dyDescent="0.25">
      <c r="A1364" s="15" t="s">
        <v>653</v>
      </c>
    </row>
    <row r="1365" spans="1:3" x14ac:dyDescent="0.25">
      <c r="B1365" s="15" t="s">
        <v>654</v>
      </c>
    </row>
    <row r="1366" spans="1:3" x14ac:dyDescent="0.25">
      <c r="B1366" s="15" t="s">
        <v>886</v>
      </c>
      <c r="C1366" s="15" t="s">
        <v>1205</v>
      </c>
    </row>
    <row r="1367" spans="1:3" x14ac:dyDescent="0.25">
      <c r="A1367" s="15" t="s">
        <v>655</v>
      </c>
    </row>
    <row r="1368" spans="1:3" x14ac:dyDescent="0.25">
      <c r="B1368" s="15" t="s">
        <v>656</v>
      </c>
    </row>
    <row r="1369" spans="1:3" x14ac:dyDescent="0.25">
      <c r="B1369" s="15" t="s">
        <v>886</v>
      </c>
      <c r="C1369" s="15" t="s">
        <v>1206</v>
      </c>
    </row>
    <row r="1370" spans="1:3" x14ac:dyDescent="0.25">
      <c r="B1370" s="15" t="s">
        <v>1961</v>
      </c>
    </row>
    <row r="1371" spans="1:3" x14ac:dyDescent="0.25">
      <c r="A1371" s="15" t="s">
        <v>657</v>
      </c>
    </row>
    <row r="1372" spans="1:3" x14ac:dyDescent="0.25">
      <c r="B1372" s="15" t="s">
        <v>658</v>
      </c>
    </row>
    <row r="1373" spans="1:3" x14ac:dyDescent="0.25">
      <c r="B1373" s="15" t="s">
        <v>886</v>
      </c>
      <c r="C1373" s="15" t="s">
        <v>1207</v>
      </c>
    </row>
    <row r="1374" spans="1:3" x14ac:dyDescent="0.25">
      <c r="B1374" s="15" t="s">
        <v>1962</v>
      </c>
    </row>
    <row r="1375" spans="1:3" x14ac:dyDescent="0.25">
      <c r="A1375" s="15" t="s">
        <v>659</v>
      </c>
      <c r="B1375" s="15" t="s">
        <v>1208</v>
      </c>
    </row>
    <row r="1376" spans="1:3" x14ac:dyDescent="0.25">
      <c r="B1376" s="15" t="s">
        <v>660</v>
      </c>
    </row>
    <row r="1377" spans="1:3" x14ac:dyDescent="0.25">
      <c r="B1377" s="15" t="s">
        <v>886</v>
      </c>
      <c r="C1377" s="15" t="s">
        <v>1209</v>
      </c>
    </row>
    <row r="1378" spans="1:3" x14ac:dyDescent="0.25">
      <c r="B1378" s="15" t="s">
        <v>1963</v>
      </c>
    </row>
    <row r="1379" spans="1:3" x14ac:dyDescent="0.25">
      <c r="A1379" s="15" t="s">
        <v>661</v>
      </c>
    </row>
    <row r="1380" spans="1:3" x14ac:dyDescent="0.25">
      <c r="B1380" s="15" t="s">
        <v>662</v>
      </c>
    </row>
    <row r="1381" spans="1:3" x14ac:dyDescent="0.25">
      <c r="B1381" s="15" t="s">
        <v>886</v>
      </c>
      <c r="C1381" s="15" t="s">
        <v>1210</v>
      </c>
    </row>
    <row r="1382" spans="1:3" x14ac:dyDescent="0.25">
      <c r="A1382" s="15" t="s">
        <v>663</v>
      </c>
      <c r="B1382" s="15" t="s">
        <v>1211</v>
      </c>
    </row>
    <row r="1383" spans="1:3" x14ac:dyDescent="0.25">
      <c r="B1383" s="15" t="s">
        <v>664</v>
      </c>
    </row>
    <row r="1384" spans="1:3" x14ac:dyDescent="0.25">
      <c r="B1384" s="15" t="s">
        <v>886</v>
      </c>
      <c r="C1384" s="15" t="s">
        <v>1212</v>
      </c>
    </row>
    <row r="1385" spans="1:3" x14ac:dyDescent="0.25">
      <c r="B1385" s="15" t="s">
        <v>1964</v>
      </c>
    </row>
    <row r="1386" spans="1:3" x14ac:dyDescent="0.25">
      <c r="A1386" s="15" t="s">
        <v>665</v>
      </c>
      <c r="B1386" s="15" t="s">
        <v>1213</v>
      </c>
    </row>
    <row r="1387" spans="1:3" x14ac:dyDescent="0.25">
      <c r="B1387" s="15" t="s">
        <v>666</v>
      </c>
    </row>
    <row r="1388" spans="1:3" x14ac:dyDescent="0.25">
      <c r="B1388" s="15" t="s">
        <v>886</v>
      </c>
      <c r="C1388" s="15" t="s">
        <v>1214</v>
      </c>
    </row>
    <row r="1389" spans="1:3" x14ac:dyDescent="0.25">
      <c r="B1389" s="15" t="s">
        <v>1965</v>
      </c>
    </row>
    <row r="1390" spans="1:3" x14ac:dyDescent="0.25">
      <c r="A1390" s="15" t="s">
        <v>667</v>
      </c>
      <c r="B1390" s="15" t="s">
        <v>1215</v>
      </c>
    </row>
    <row r="1391" spans="1:3" x14ac:dyDescent="0.25">
      <c r="B1391" s="15" t="s">
        <v>668</v>
      </c>
    </row>
    <row r="1392" spans="1:3" x14ac:dyDescent="0.25">
      <c r="B1392" s="15" t="s">
        <v>886</v>
      </c>
      <c r="C1392" s="15" t="s">
        <v>1216</v>
      </c>
    </row>
    <row r="1393" spans="1:3" x14ac:dyDescent="0.25">
      <c r="B1393" s="15" t="s">
        <v>1966</v>
      </c>
    </row>
    <row r="1394" spans="1:3" x14ac:dyDescent="0.25">
      <c r="A1394" s="15" t="s">
        <v>1997</v>
      </c>
      <c r="B1394" s="15" t="s">
        <v>1217</v>
      </c>
    </row>
    <row r="1395" spans="1:3" x14ac:dyDescent="0.25">
      <c r="B1395" s="15" t="s">
        <v>669</v>
      </c>
    </row>
    <row r="1396" spans="1:3" x14ac:dyDescent="0.25">
      <c r="B1396" s="15" t="s">
        <v>886</v>
      </c>
      <c r="C1396" s="15" t="s">
        <v>1218</v>
      </c>
    </row>
    <row r="1397" spans="1:3" x14ac:dyDescent="0.25">
      <c r="B1397" s="15" t="s">
        <v>1967</v>
      </c>
    </row>
    <row r="1398" spans="1:3" x14ac:dyDescent="0.25">
      <c r="A1398" s="15" t="s">
        <v>670</v>
      </c>
      <c r="B1398" s="15" t="s">
        <v>1219</v>
      </c>
    </row>
    <row r="1399" spans="1:3" x14ac:dyDescent="0.25">
      <c r="B1399" s="15" t="s">
        <v>671</v>
      </c>
    </row>
    <row r="1400" spans="1:3" x14ac:dyDescent="0.25">
      <c r="B1400" s="15" t="s">
        <v>886</v>
      </c>
      <c r="C1400" s="15" t="s">
        <v>1220</v>
      </c>
    </row>
    <row r="1401" spans="1:3" x14ac:dyDescent="0.25">
      <c r="B1401" s="15" t="s">
        <v>1968</v>
      </c>
    </row>
    <row r="1402" spans="1:3" x14ac:dyDescent="0.25">
      <c r="A1402" s="15" t="s">
        <v>672</v>
      </c>
      <c r="B1402" s="15" t="s">
        <v>1221</v>
      </c>
    </row>
    <row r="1403" spans="1:3" x14ac:dyDescent="0.25">
      <c r="B1403" s="15" t="s">
        <v>673</v>
      </c>
    </row>
    <row r="1404" spans="1:3" x14ac:dyDescent="0.25">
      <c r="B1404" s="15" t="s">
        <v>886</v>
      </c>
      <c r="C1404" s="15" t="s">
        <v>1222</v>
      </c>
    </row>
    <row r="1405" spans="1:3" x14ac:dyDescent="0.25">
      <c r="B1405" s="15" t="s">
        <v>1969</v>
      </c>
    </row>
    <row r="1407" spans="1:3" x14ac:dyDescent="0.25">
      <c r="A1407" s="15" t="s">
        <v>674</v>
      </c>
    </row>
    <row r="1408" spans="1:3" x14ac:dyDescent="0.25">
      <c r="B1408" s="15" t="s">
        <v>675</v>
      </c>
      <c r="C1408" s="15" t="s">
        <v>676</v>
      </c>
    </row>
    <row r="1409" spans="1:4" x14ac:dyDescent="0.25">
      <c r="A1409" s="15" t="s">
        <v>677</v>
      </c>
    </row>
    <row r="1410" spans="1:4" x14ac:dyDescent="0.25">
      <c r="B1410" s="15" t="s">
        <v>678</v>
      </c>
    </row>
    <row r="1411" spans="1:4" x14ac:dyDescent="0.25">
      <c r="B1411" s="15" t="s">
        <v>886</v>
      </c>
      <c r="C1411" s="15" t="s">
        <v>840</v>
      </c>
    </row>
    <row r="1413" spans="1:4" x14ac:dyDescent="0.25">
      <c r="B1413" s="15" t="s">
        <v>679</v>
      </c>
    </row>
    <row r="1414" spans="1:4" x14ac:dyDescent="0.25">
      <c r="B1414" s="15" t="s">
        <v>886</v>
      </c>
      <c r="C1414" s="15" t="s">
        <v>840</v>
      </c>
    </row>
    <row r="1415" spans="1:4" x14ac:dyDescent="0.25">
      <c r="B1415" s="15" t="s">
        <v>850</v>
      </c>
      <c r="C1415" s="15" t="s">
        <v>680</v>
      </c>
    </row>
    <row r="1417" spans="1:4" x14ac:dyDescent="0.25">
      <c r="B1417" s="15" t="s">
        <v>681</v>
      </c>
    </row>
    <row r="1418" spans="1:4" x14ac:dyDescent="0.25">
      <c r="B1418" s="15" t="s">
        <v>886</v>
      </c>
      <c r="C1418" s="15" t="s">
        <v>967</v>
      </c>
    </row>
    <row r="1419" spans="1:4" x14ac:dyDescent="0.25">
      <c r="B1419" s="15" t="s">
        <v>850</v>
      </c>
      <c r="C1419" s="15" t="s">
        <v>859</v>
      </c>
      <c r="D1419" s="15" t="s">
        <v>860</v>
      </c>
    </row>
    <row r="1420" spans="1:4" x14ac:dyDescent="0.25">
      <c r="B1420" s="15" t="s">
        <v>1223</v>
      </c>
      <c r="D1420" s="15" t="s">
        <v>682</v>
      </c>
    </row>
    <row r="1422" spans="1:4" x14ac:dyDescent="0.25">
      <c r="B1422" s="15" t="s">
        <v>683</v>
      </c>
    </row>
    <row r="1423" spans="1:4" x14ac:dyDescent="0.25">
      <c r="B1423" s="15" t="s">
        <v>886</v>
      </c>
      <c r="C1423" s="15" t="s">
        <v>1224</v>
      </c>
    </row>
    <row r="1424" spans="1:4" x14ac:dyDescent="0.25">
      <c r="B1424" s="15" t="s">
        <v>850</v>
      </c>
      <c r="C1424" s="15" t="s">
        <v>862</v>
      </c>
      <c r="D1424" s="15" t="s">
        <v>849</v>
      </c>
    </row>
    <row r="1425" spans="1:4" x14ac:dyDescent="0.25">
      <c r="B1425" s="15" t="s">
        <v>684</v>
      </c>
      <c r="D1425" s="15" t="s">
        <v>685</v>
      </c>
    </row>
    <row r="1427" spans="1:4" x14ac:dyDescent="0.25">
      <c r="A1427" s="15" t="s">
        <v>686</v>
      </c>
    </row>
    <row r="1428" spans="1:4" x14ac:dyDescent="0.25">
      <c r="A1428" s="15" t="s">
        <v>5</v>
      </c>
      <c r="B1428" s="15" t="s">
        <v>687</v>
      </c>
    </row>
    <row r="1429" spans="1:4" x14ac:dyDescent="0.25">
      <c r="A1429" s="15" t="s">
        <v>5</v>
      </c>
      <c r="B1429" s="15" t="s">
        <v>886</v>
      </c>
      <c r="C1429" s="15" t="s">
        <v>845</v>
      </c>
    </row>
    <row r="1430" spans="1:4" x14ac:dyDescent="0.25">
      <c r="A1430" s="15" t="s">
        <v>5</v>
      </c>
      <c r="B1430" s="15" t="s">
        <v>850</v>
      </c>
      <c r="C1430" s="15" t="s">
        <v>851</v>
      </c>
      <c r="D1430" s="15" t="s">
        <v>849</v>
      </c>
    </row>
    <row r="1432" spans="1:4" x14ac:dyDescent="0.25">
      <c r="B1432" s="15" t="s">
        <v>688</v>
      </c>
    </row>
    <row r="1433" spans="1:4" x14ac:dyDescent="0.25">
      <c r="B1433" s="15" t="s">
        <v>886</v>
      </c>
      <c r="C1433" s="15" t="s">
        <v>1005</v>
      </c>
    </row>
    <row r="1434" spans="1:4" x14ac:dyDescent="0.25">
      <c r="B1434" s="15" t="s">
        <v>850</v>
      </c>
      <c r="C1434" s="15" t="s">
        <v>872</v>
      </c>
      <c r="D1434" s="15" t="s">
        <v>849</v>
      </c>
    </row>
    <row r="1435" spans="1:4" x14ac:dyDescent="0.25">
      <c r="B1435" s="15" t="s">
        <v>1225</v>
      </c>
      <c r="D1435" s="15" t="s">
        <v>690</v>
      </c>
    </row>
    <row r="1437" spans="1:4" x14ac:dyDescent="0.25">
      <c r="A1437" s="15" t="s">
        <v>1279</v>
      </c>
    </row>
    <row r="1438" spans="1:4" x14ac:dyDescent="0.25">
      <c r="A1438" s="15" t="s">
        <v>1418</v>
      </c>
    </row>
    <row r="1439" spans="1:4" x14ac:dyDescent="0.25">
      <c r="B1439" s="15" t="s">
        <v>689</v>
      </c>
    </row>
    <row r="1440" spans="1:4" x14ac:dyDescent="0.25">
      <c r="B1440" s="15" t="s">
        <v>886</v>
      </c>
      <c r="C1440" s="15" t="s">
        <v>1005</v>
      </c>
    </row>
    <row r="1441" spans="1:4" x14ac:dyDescent="0.25">
      <c r="B1441" s="15" t="s">
        <v>850</v>
      </c>
      <c r="C1441" s="15" t="s">
        <v>872</v>
      </c>
      <c r="D1441" s="15" t="s">
        <v>849</v>
      </c>
    </row>
    <row r="1442" spans="1:4" x14ac:dyDescent="0.25">
      <c r="B1442" s="15" t="s">
        <v>1225</v>
      </c>
      <c r="D1442" s="15" t="s">
        <v>690</v>
      </c>
    </row>
    <row r="1443" spans="1:4" x14ac:dyDescent="0.25">
      <c r="A1443" s="15" t="s">
        <v>1427</v>
      </c>
    </row>
    <row r="1444" spans="1:4" x14ac:dyDescent="0.25">
      <c r="B1444" s="15" t="s">
        <v>1316</v>
      </c>
    </row>
    <row r="1445" spans="1:4" x14ac:dyDescent="0.25">
      <c r="B1445" s="15" t="s">
        <v>886</v>
      </c>
      <c r="C1445" s="15" t="s">
        <v>1005</v>
      </c>
    </row>
    <row r="1446" spans="1:4" x14ac:dyDescent="0.25">
      <c r="B1446" s="15" t="s">
        <v>850</v>
      </c>
      <c r="C1446" s="15" t="s">
        <v>872</v>
      </c>
      <c r="D1446" s="15" t="s">
        <v>840</v>
      </c>
    </row>
    <row r="1447" spans="1:4" x14ac:dyDescent="0.25">
      <c r="B1447" s="15" t="s">
        <v>1225</v>
      </c>
      <c r="D1447" s="15" t="s">
        <v>690</v>
      </c>
    </row>
    <row r="1448" spans="1:4" x14ac:dyDescent="0.25">
      <c r="A1448" s="15" t="s">
        <v>1287</v>
      </c>
    </row>
    <row r="1451" spans="1:4" x14ac:dyDescent="0.25">
      <c r="B1451" s="15" t="s">
        <v>691</v>
      </c>
    </row>
    <row r="1452" spans="1:4" x14ac:dyDescent="0.25">
      <c r="B1452" s="15" t="s">
        <v>886</v>
      </c>
      <c r="C1452" s="15" t="s">
        <v>1226</v>
      </c>
    </row>
    <row r="1453" spans="1:4" x14ac:dyDescent="0.25">
      <c r="B1453" s="15" t="s">
        <v>850</v>
      </c>
      <c r="C1453" s="15" t="s">
        <v>853</v>
      </c>
      <c r="D1453" s="15" t="s">
        <v>1227</v>
      </c>
    </row>
    <row r="1454" spans="1:4" x14ac:dyDescent="0.25">
      <c r="B1454" s="15" t="s">
        <v>692</v>
      </c>
    </row>
    <row r="1456" spans="1:4" x14ac:dyDescent="0.25">
      <c r="B1456" s="15" t="s">
        <v>693</v>
      </c>
    </row>
    <row r="1457" spans="2:4" x14ac:dyDescent="0.25">
      <c r="B1457" s="15" t="s">
        <v>886</v>
      </c>
      <c r="C1457" s="15" t="s">
        <v>1005</v>
      </c>
    </row>
    <row r="1458" spans="2:4" x14ac:dyDescent="0.25">
      <c r="B1458" s="15" t="s">
        <v>850</v>
      </c>
      <c r="C1458" s="15" t="s">
        <v>856</v>
      </c>
      <c r="D1458" s="15" t="s">
        <v>1080</v>
      </c>
    </row>
    <row r="1459" spans="2:4" x14ac:dyDescent="0.25">
      <c r="B1459" s="15" t="s">
        <v>694</v>
      </c>
      <c r="D1459" s="15" t="s">
        <v>690</v>
      </c>
    </row>
    <row r="1461" spans="2:4" x14ac:dyDescent="0.25">
      <c r="B1461" s="15" t="s">
        <v>695</v>
      </c>
    </row>
    <row r="1462" spans="2:4" x14ac:dyDescent="0.25">
      <c r="B1462" s="15" t="s">
        <v>886</v>
      </c>
      <c r="C1462" s="15" t="s">
        <v>1228</v>
      </c>
    </row>
    <row r="1463" spans="2:4" x14ac:dyDescent="0.25">
      <c r="B1463" s="15" t="s">
        <v>850</v>
      </c>
      <c r="C1463" s="15" t="s">
        <v>1229</v>
      </c>
      <c r="D1463" s="15" t="s">
        <v>867</v>
      </c>
    </row>
    <row r="1464" spans="2:4" x14ac:dyDescent="0.25">
      <c r="B1464" s="15" t="s">
        <v>696</v>
      </c>
      <c r="D1464" s="15" t="s">
        <v>690</v>
      </c>
    </row>
    <row r="1466" spans="2:4" x14ac:dyDescent="0.25">
      <c r="B1466" s="15" t="s">
        <v>697</v>
      </c>
    </row>
    <row r="1467" spans="2:4" x14ac:dyDescent="0.25">
      <c r="B1467" s="15" t="s">
        <v>886</v>
      </c>
      <c r="C1467" s="15" t="s">
        <v>1228</v>
      </c>
    </row>
    <row r="1468" spans="2:4" x14ac:dyDescent="0.25">
      <c r="B1468" s="15" t="s">
        <v>850</v>
      </c>
      <c r="C1468" s="15" t="s">
        <v>1408</v>
      </c>
    </row>
    <row r="1469" spans="2:4" x14ac:dyDescent="0.25">
      <c r="B1469" s="15" t="s">
        <v>698</v>
      </c>
      <c r="D1469" s="15" t="s">
        <v>690</v>
      </c>
    </row>
    <row r="1471" spans="2:4" x14ac:dyDescent="0.25">
      <c r="B1471" s="15" t="s">
        <v>699</v>
      </c>
    </row>
    <row r="1472" spans="2:4" x14ac:dyDescent="0.25">
      <c r="B1472" s="15" t="s">
        <v>886</v>
      </c>
      <c r="C1472" s="15" t="s">
        <v>1230</v>
      </c>
    </row>
    <row r="1473" spans="2:4" x14ac:dyDescent="0.25">
      <c r="B1473" s="15" t="s">
        <v>850</v>
      </c>
      <c r="C1473" s="15" t="s">
        <v>862</v>
      </c>
      <c r="D1473" s="15" t="s">
        <v>849</v>
      </c>
    </row>
    <row r="1475" spans="2:4" x14ac:dyDescent="0.25">
      <c r="B1475" s="15" t="s">
        <v>700</v>
      </c>
    </row>
    <row r="1476" spans="2:4" x14ac:dyDescent="0.25">
      <c r="B1476" s="15" t="s">
        <v>886</v>
      </c>
      <c r="C1476" s="15" t="s">
        <v>1231</v>
      </c>
    </row>
    <row r="1477" spans="2:4" x14ac:dyDescent="0.25">
      <c r="B1477" s="15" t="s">
        <v>850</v>
      </c>
      <c r="C1477" s="15" t="s">
        <v>862</v>
      </c>
      <c r="D1477" s="15" t="s">
        <v>849</v>
      </c>
    </row>
    <row r="1479" spans="2:4" x14ac:dyDescent="0.25">
      <c r="B1479" s="15" t="s">
        <v>701</v>
      </c>
    </row>
    <row r="1480" spans="2:4" x14ac:dyDescent="0.25">
      <c r="B1480" s="15" t="s">
        <v>886</v>
      </c>
      <c r="C1480" s="15" t="s">
        <v>1005</v>
      </c>
    </row>
    <row r="1481" spans="2:4" x14ac:dyDescent="0.25">
      <c r="B1481" s="15" t="s">
        <v>850</v>
      </c>
      <c r="C1481" s="15" t="s">
        <v>862</v>
      </c>
      <c r="D1481" s="15" t="s">
        <v>849</v>
      </c>
    </row>
    <row r="1483" spans="2:4" x14ac:dyDescent="0.25">
      <c r="B1483" s="15" t="s">
        <v>702</v>
      </c>
    </row>
    <row r="1484" spans="2:4" x14ac:dyDescent="0.25">
      <c r="B1484" s="15" t="s">
        <v>886</v>
      </c>
      <c r="C1484" s="15" t="s">
        <v>1226</v>
      </c>
    </row>
    <row r="1485" spans="2:4" x14ac:dyDescent="0.25">
      <c r="B1485" s="15" t="s">
        <v>850</v>
      </c>
      <c r="C1485" s="15" t="s">
        <v>853</v>
      </c>
      <c r="D1485" s="15" t="s">
        <v>849</v>
      </c>
    </row>
    <row r="1487" spans="2:4" x14ac:dyDescent="0.25">
      <c r="B1487" s="15" t="s">
        <v>703</v>
      </c>
    </row>
    <row r="1488" spans="2:4" x14ac:dyDescent="0.25">
      <c r="B1488" s="15" t="s">
        <v>886</v>
      </c>
      <c r="C1488" s="15" t="s">
        <v>1226</v>
      </c>
    </row>
    <row r="1489" spans="1:4" x14ac:dyDescent="0.25">
      <c r="B1489" s="15" t="s">
        <v>1409</v>
      </c>
    </row>
    <row r="1491" spans="1:4" x14ac:dyDescent="0.25">
      <c r="B1491" s="15" t="s">
        <v>704</v>
      </c>
    </row>
    <row r="1492" spans="1:4" x14ac:dyDescent="0.25">
      <c r="B1492" s="15" t="s">
        <v>886</v>
      </c>
      <c r="C1492" s="15" t="s">
        <v>1232</v>
      </c>
    </row>
    <row r="1493" spans="1:4" x14ac:dyDescent="0.25">
      <c r="B1493" s="15" t="s">
        <v>1409</v>
      </c>
    </row>
    <row r="1495" spans="1:4" x14ac:dyDescent="0.25">
      <c r="B1495" s="15" t="s">
        <v>705</v>
      </c>
    </row>
    <row r="1496" spans="1:4" x14ac:dyDescent="0.25">
      <c r="B1496" s="15" t="s">
        <v>886</v>
      </c>
      <c r="C1496" s="15" t="s">
        <v>1160</v>
      </c>
    </row>
    <row r="1497" spans="1:4" x14ac:dyDescent="0.25">
      <c r="B1497" s="15" t="s">
        <v>850</v>
      </c>
      <c r="C1497" s="15" t="s">
        <v>851</v>
      </c>
      <c r="D1497" s="15" t="s">
        <v>849</v>
      </c>
    </row>
    <row r="1499" spans="1:4" x14ac:dyDescent="0.25">
      <c r="B1499" s="15" t="s">
        <v>706</v>
      </c>
    </row>
    <row r="1500" spans="1:4" x14ac:dyDescent="0.25">
      <c r="B1500" s="15" t="s">
        <v>886</v>
      </c>
      <c r="C1500" s="15" t="s">
        <v>1233</v>
      </c>
    </row>
    <row r="1501" spans="1:4" x14ac:dyDescent="0.25">
      <c r="B1501" s="15" t="s">
        <v>850</v>
      </c>
      <c r="C1501" s="15" t="s">
        <v>840</v>
      </c>
      <c r="D1501" s="15" t="s">
        <v>849</v>
      </c>
    </row>
    <row r="1503" spans="1:4" x14ac:dyDescent="0.25">
      <c r="A1503" s="15" t="s">
        <v>707</v>
      </c>
    </row>
    <row r="1504" spans="1:4" x14ac:dyDescent="0.25">
      <c r="B1504" s="15" t="s">
        <v>708</v>
      </c>
      <c r="C1504" s="15" t="s">
        <v>709</v>
      </c>
    </row>
    <row r="1505" spans="1:4" x14ac:dyDescent="0.25">
      <c r="B1505" s="15" t="s">
        <v>710</v>
      </c>
      <c r="C1505" s="15" t="s">
        <v>711</v>
      </c>
    </row>
    <row r="1506" spans="1:4" x14ac:dyDescent="0.25">
      <c r="A1506" s="15" t="s">
        <v>712</v>
      </c>
    </row>
    <row r="1507" spans="1:4" x14ac:dyDescent="0.25">
      <c r="A1507" s="15" t="s">
        <v>713</v>
      </c>
    </row>
    <row r="1508" spans="1:4" x14ac:dyDescent="0.25">
      <c r="A1508" s="15" t="s">
        <v>714</v>
      </c>
    </row>
    <row r="1509" spans="1:4" x14ac:dyDescent="0.25">
      <c r="A1509" s="15" t="s">
        <v>5</v>
      </c>
    </row>
    <row r="1510" spans="1:4" x14ac:dyDescent="0.25">
      <c r="A1510" s="15" t="s">
        <v>5</v>
      </c>
    </row>
    <row r="1511" spans="1:4" x14ac:dyDescent="0.25">
      <c r="A1511" s="15" t="s">
        <v>715</v>
      </c>
    </row>
    <row r="1512" spans="1:4" x14ac:dyDescent="0.25">
      <c r="A1512" s="15" t="s">
        <v>5</v>
      </c>
    </row>
    <row r="1513" spans="1:4" x14ac:dyDescent="0.25">
      <c r="A1513" s="15" t="s">
        <v>716</v>
      </c>
    </row>
    <row r="1515" spans="1:4" x14ac:dyDescent="0.25">
      <c r="B1515" s="15" t="s">
        <v>717</v>
      </c>
    </row>
    <row r="1516" spans="1:4" x14ac:dyDescent="0.25">
      <c r="B1516" s="15" t="s">
        <v>886</v>
      </c>
      <c r="C1516" s="15" t="s">
        <v>849</v>
      </c>
    </row>
    <row r="1518" spans="1:4" x14ac:dyDescent="0.25">
      <c r="B1518" s="15" t="s">
        <v>709</v>
      </c>
      <c r="C1518" s="15" t="s">
        <v>718</v>
      </c>
    </row>
    <row r="1519" spans="1:4" x14ac:dyDescent="0.25">
      <c r="B1519" s="15" t="s">
        <v>886</v>
      </c>
      <c r="C1519" s="15" t="s">
        <v>1234</v>
      </c>
      <c r="D1519" s="15" t="s">
        <v>719</v>
      </c>
    </row>
    <row r="1521" spans="1:4" x14ac:dyDescent="0.25">
      <c r="B1521" s="15" t="s">
        <v>720</v>
      </c>
    </row>
    <row r="1522" spans="1:4" x14ac:dyDescent="0.25">
      <c r="B1522" s="15" t="s">
        <v>886</v>
      </c>
      <c r="C1522" s="15" t="s">
        <v>1235</v>
      </c>
      <c r="D1522" s="15" t="s">
        <v>721</v>
      </c>
    </row>
    <row r="1524" spans="1:4" x14ac:dyDescent="0.25">
      <c r="A1524" s="15" t="s">
        <v>722</v>
      </c>
    </row>
    <row r="1526" spans="1:4" x14ac:dyDescent="0.25">
      <c r="B1526" s="15" t="s">
        <v>723</v>
      </c>
    </row>
    <row r="1527" spans="1:4" x14ac:dyDescent="0.25">
      <c r="B1527" s="15" t="s">
        <v>886</v>
      </c>
      <c r="C1527" s="15" t="s">
        <v>849</v>
      </c>
    </row>
    <row r="1529" spans="1:4" x14ac:dyDescent="0.25">
      <c r="B1529" s="15" t="s">
        <v>711</v>
      </c>
      <c r="C1529" s="15" t="s">
        <v>724</v>
      </c>
    </row>
    <row r="1530" spans="1:4" x14ac:dyDescent="0.25">
      <c r="B1530" s="15" t="s">
        <v>886</v>
      </c>
      <c r="C1530" s="15" t="s">
        <v>1234</v>
      </c>
      <c r="D1530" s="15" t="s">
        <v>719</v>
      </c>
    </row>
    <row r="1532" spans="1:4" x14ac:dyDescent="0.25">
      <c r="B1532" s="15" t="s">
        <v>725</v>
      </c>
    </row>
    <row r="1533" spans="1:4" x14ac:dyDescent="0.25">
      <c r="B1533" s="15" t="s">
        <v>886</v>
      </c>
      <c r="C1533" s="15" t="s">
        <v>1235</v>
      </c>
      <c r="D1533" s="15" t="s">
        <v>721</v>
      </c>
    </row>
    <row r="1534" spans="1:4" x14ac:dyDescent="0.25">
      <c r="A1534" s="15" t="s">
        <v>726</v>
      </c>
    </row>
    <row r="1535" spans="1:4" x14ac:dyDescent="0.25">
      <c r="A1535" s="15" t="s">
        <v>727</v>
      </c>
    </row>
    <row r="1536" spans="1:4" x14ac:dyDescent="0.25">
      <c r="A1536" s="15" t="s">
        <v>726</v>
      </c>
    </row>
    <row r="1537" spans="1:3" x14ac:dyDescent="0.25">
      <c r="A1537" s="15" t="s">
        <v>5</v>
      </c>
    </row>
    <row r="1538" spans="1:3" x14ac:dyDescent="0.25">
      <c r="A1538" s="15" t="s">
        <v>728</v>
      </c>
    </row>
    <row r="1539" spans="1:3" x14ac:dyDescent="0.25">
      <c r="A1539" s="15" t="s">
        <v>5</v>
      </c>
    </row>
    <row r="1540" spans="1:3" x14ac:dyDescent="0.25">
      <c r="A1540" s="15" t="s">
        <v>729</v>
      </c>
    </row>
    <row r="1541" spans="1:3" x14ac:dyDescent="0.25">
      <c r="B1541" s="15" t="s">
        <v>730</v>
      </c>
    </row>
    <row r="1542" spans="1:3" x14ac:dyDescent="0.25">
      <c r="B1542" s="15" t="s">
        <v>886</v>
      </c>
      <c r="C1542" s="15" t="s">
        <v>1236</v>
      </c>
    </row>
    <row r="1544" spans="1:3" x14ac:dyDescent="0.25">
      <c r="B1544" s="15" t="s">
        <v>731</v>
      </c>
    </row>
    <row r="1545" spans="1:3" x14ac:dyDescent="0.25">
      <c r="B1545" s="15" t="s">
        <v>1237</v>
      </c>
    </row>
    <row r="1546" spans="1:3" x14ac:dyDescent="0.25">
      <c r="A1546" s="15" t="s">
        <v>732</v>
      </c>
    </row>
    <row r="1547" spans="1:3" x14ac:dyDescent="0.25">
      <c r="B1547" s="15" t="s">
        <v>733</v>
      </c>
    </row>
    <row r="1548" spans="1:3" x14ac:dyDescent="0.25">
      <c r="B1548" s="15" t="s">
        <v>886</v>
      </c>
      <c r="C1548" s="15" t="s">
        <v>1238</v>
      </c>
    </row>
    <row r="1550" spans="1:3" x14ac:dyDescent="0.25">
      <c r="B1550" s="15" t="s">
        <v>734</v>
      </c>
    </row>
    <row r="1551" spans="1:3" x14ac:dyDescent="0.25">
      <c r="B1551" s="15" t="s">
        <v>1239</v>
      </c>
    </row>
    <row r="1553" spans="1:4" x14ac:dyDescent="0.25">
      <c r="B1553" s="15" t="s">
        <v>735</v>
      </c>
    </row>
    <row r="1554" spans="1:4" x14ac:dyDescent="0.25">
      <c r="B1554" s="15" t="s">
        <v>1240</v>
      </c>
    </row>
    <row r="1555" spans="1:4" x14ac:dyDescent="0.25">
      <c r="A1555" s="15" t="s">
        <v>736</v>
      </c>
    </row>
    <row r="1556" spans="1:4" x14ac:dyDescent="0.25">
      <c r="B1556" s="15" t="s">
        <v>737</v>
      </c>
    </row>
    <row r="1557" spans="1:4" x14ac:dyDescent="0.25">
      <c r="B1557" s="15" t="s">
        <v>886</v>
      </c>
      <c r="C1557" s="15" t="s">
        <v>1241</v>
      </c>
    </row>
    <row r="1559" spans="1:4" x14ac:dyDescent="0.25">
      <c r="B1559" s="15" t="s">
        <v>738</v>
      </c>
    </row>
    <row r="1560" spans="1:4" x14ac:dyDescent="0.25">
      <c r="B1560" s="15" t="s">
        <v>886</v>
      </c>
      <c r="C1560" s="15" t="s">
        <v>1242</v>
      </c>
      <c r="D1560" s="15" t="s">
        <v>739</v>
      </c>
    </row>
    <row r="1561" spans="1:4" x14ac:dyDescent="0.25">
      <c r="A1561" s="15" t="s">
        <v>5</v>
      </c>
    </row>
    <row r="1562" spans="1:4" x14ac:dyDescent="0.25">
      <c r="A1562" s="15" t="s">
        <v>740</v>
      </c>
    </row>
    <row r="1563" spans="1:4" x14ac:dyDescent="0.25">
      <c r="A1563" s="15" t="s">
        <v>5</v>
      </c>
    </row>
    <row r="1564" spans="1:4" x14ac:dyDescent="0.25">
      <c r="A1564" s="15" t="s">
        <v>741</v>
      </c>
    </row>
    <row r="1565" spans="1:4" x14ac:dyDescent="0.25">
      <c r="B1565" s="15" t="s">
        <v>742</v>
      </c>
    </row>
    <row r="1566" spans="1:4" x14ac:dyDescent="0.25">
      <c r="B1566" s="15" t="s">
        <v>886</v>
      </c>
      <c r="C1566" s="15" t="s">
        <v>1243</v>
      </c>
    </row>
    <row r="1568" spans="1:4" x14ac:dyDescent="0.25">
      <c r="B1568" s="15" t="s">
        <v>743</v>
      </c>
    </row>
    <row r="1569" spans="1:4" x14ac:dyDescent="0.25">
      <c r="B1569" s="15" t="s">
        <v>886</v>
      </c>
      <c r="C1569" s="15" t="s">
        <v>1244</v>
      </c>
    </row>
    <row r="1570" spans="1:4" x14ac:dyDescent="0.25">
      <c r="A1570" s="15" t="s">
        <v>744</v>
      </c>
    </row>
    <row r="1571" spans="1:4" x14ac:dyDescent="0.25">
      <c r="B1571" s="15" t="s">
        <v>745</v>
      </c>
    </row>
    <row r="1572" spans="1:4" x14ac:dyDescent="0.25">
      <c r="B1572" s="15" t="s">
        <v>886</v>
      </c>
      <c r="C1572" s="15" t="s">
        <v>1245</v>
      </c>
    </row>
    <row r="1574" spans="1:4" x14ac:dyDescent="0.25">
      <c r="B1574" s="15" t="s">
        <v>746</v>
      </c>
    </row>
    <row r="1575" spans="1:4" x14ac:dyDescent="0.25">
      <c r="B1575" s="15" t="s">
        <v>886</v>
      </c>
      <c r="C1575" s="15" t="s">
        <v>1246</v>
      </c>
    </row>
    <row r="1576" spans="1:4" x14ac:dyDescent="0.25">
      <c r="A1576" s="15" t="s">
        <v>747</v>
      </c>
    </row>
    <row r="1577" spans="1:4" x14ac:dyDescent="0.25">
      <c r="B1577" s="15" t="s">
        <v>748</v>
      </c>
    </row>
    <row r="1578" spans="1:4" x14ac:dyDescent="0.25">
      <c r="B1578" s="15" t="s">
        <v>886</v>
      </c>
      <c r="C1578" s="15" t="s">
        <v>1247</v>
      </c>
    </row>
    <row r="1580" spans="1:4" x14ac:dyDescent="0.25">
      <c r="B1580" s="15" t="s">
        <v>749</v>
      </c>
    </row>
    <row r="1581" spans="1:4" x14ac:dyDescent="0.25">
      <c r="B1581" s="15" t="s">
        <v>886</v>
      </c>
      <c r="C1581" s="15" t="s">
        <v>1005</v>
      </c>
      <c r="D1581" s="15" t="s">
        <v>739</v>
      </c>
    </row>
    <row r="1582" spans="1:4" x14ac:dyDescent="0.25">
      <c r="A1582" s="15" t="s">
        <v>750</v>
      </c>
    </row>
    <row r="1583" spans="1:4" x14ac:dyDescent="0.25">
      <c r="B1583" s="15" t="s">
        <v>751</v>
      </c>
    </row>
    <row r="1584" spans="1:4" x14ac:dyDescent="0.25">
      <c r="B1584" s="15" t="s">
        <v>886</v>
      </c>
      <c r="C1584" s="15" t="s">
        <v>1248</v>
      </c>
    </row>
    <row r="1586" spans="1:4" x14ac:dyDescent="0.25">
      <c r="B1586" s="15" t="s">
        <v>752</v>
      </c>
    </row>
    <row r="1587" spans="1:4" x14ac:dyDescent="0.25">
      <c r="B1587" s="15" t="s">
        <v>886</v>
      </c>
      <c r="C1587" s="15" t="s">
        <v>1249</v>
      </c>
      <c r="D1587" s="15" t="s">
        <v>739</v>
      </c>
    </row>
    <row r="1588" spans="1:4" x14ac:dyDescent="0.25">
      <c r="A1588" s="15" t="s">
        <v>5</v>
      </c>
    </row>
    <row r="1589" spans="1:4" x14ac:dyDescent="0.25">
      <c r="A1589" s="15" t="s">
        <v>753</v>
      </c>
    </row>
    <row r="1590" spans="1:4" x14ac:dyDescent="0.25">
      <c r="A1590" s="15" t="s">
        <v>5</v>
      </c>
    </row>
    <row r="1591" spans="1:4" x14ac:dyDescent="0.25">
      <c r="A1591" s="15" t="s">
        <v>754</v>
      </c>
    </row>
    <row r="1592" spans="1:4" x14ac:dyDescent="0.25">
      <c r="B1592" s="15" t="s">
        <v>755</v>
      </c>
    </row>
    <row r="1593" spans="1:4" x14ac:dyDescent="0.25">
      <c r="B1593" s="15" t="s">
        <v>1250</v>
      </c>
    </row>
    <row r="1594" spans="1:4" x14ac:dyDescent="0.25">
      <c r="A1594" s="15" t="s">
        <v>756</v>
      </c>
    </row>
    <row r="1595" spans="1:4" x14ac:dyDescent="0.25">
      <c r="B1595" s="15" t="s">
        <v>757</v>
      </c>
    </row>
    <row r="1596" spans="1:4" x14ac:dyDescent="0.25">
      <c r="B1596" s="15" t="s">
        <v>886</v>
      </c>
      <c r="C1596" s="15" t="s">
        <v>922</v>
      </c>
      <c r="D1596" s="15" t="s">
        <v>739</v>
      </c>
    </row>
    <row r="1598" spans="1:4" x14ac:dyDescent="0.25">
      <c r="B1598" s="15" t="s">
        <v>758</v>
      </c>
    </row>
    <row r="1599" spans="1:4" x14ac:dyDescent="0.25">
      <c r="B1599" s="15" t="s">
        <v>1251</v>
      </c>
      <c r="D1599" s="15" t="s">
        <v>739</v>
      </c>
    </row>
    <row r="1600" spans="1:4" x14ac:dyDescent="0.25">
      <c r="A1600" s="15" t="s">
        <v>759</v>
      </c>
    </row>
    <row r="1601" spans="1:3" x14ac:dyDescent="0.25">
      <c r="B1601" s="15" t="s">
        <v>760</v>
      </c>
    </row>
    <row r="1602" spans="1:3" x14ac:dyDescent="0.25">
      <c r="B1602" s="15" t="s">
        <v>886</v>
      </c>
      <c r="C1602" s="15" t="s">
        <v>1252</v>
      </c>
    </row>
    <row r="1603" spans="1:3" x14ac:dyDescent="0.25">
      <c r="A1603" s="15" t="s">
        <v>761</v>
      </c>
    </row>
    <row r="1604" spans="1:3" x14ac:dyDescent="0.25">
      <c r="B1604" s="15" t="s">
        <v>762</v>
      </c>
    </row>
    <row r="1605" spans="1:3" x14ac:dyDescent="0.25">
      <c r="B1605" s="15" t="s">
        <v>1253</v>
      </c>
    </row>
    <row r="1607" spans="1:3" x14ac:dyDescent="0.25">
      <c r="B1607" s="15" t="s">
        <v>763</v>
      </c>
    </row>
    <row r="1608" spans="1:3" x14ac:dyDescent="0.25">
      <c r="B1608" s="15" t="s">
        <v>1254</v>
      </c>
    </row>
    <row r="1609" spans="1:3" x14ac:dyDescent="0.25">
      <c r="A1609" s="15" t="s">
        <v>726</v>
      </c>
    </row>
    <row r="1610" spans="1:3" x14ac:dyDescent="0.25">
      <c r="A1610" s="15" t="s">
        <v>764</v>
      </c>
    </row>
    <row r="1611" spans="1:3" x14ac:dyDescent="0.25">
      <c r="A1611" s="15" t="s">
        <v>726</v>
      </c>
    </row>
    <row r="1612" spans="1:3" x14ac:dyDescent="0.25">
      <c r="A1612" s="15" t="s">
        <v>5</v>
      </c>
    </row>
    <row r="1613" spans="1:3" x14ac:dyDescent="0.25">
      <c r="A1613" s="15" t="s">
        <v>765</v>
      </c>
    </row>
    <row r="1614" spans="1:3" x14ac:dyDescent="0.25">
      <c r="A1614" s="15" t="s">
        <v>5</v>
      </c>
    </row>
    <row r="1615" spans="1:3" x14ac:dyDescent="0.25">
      <c r="A1615" s="15" t="s">
        <v>766</v>
      </c>
    </row>
    <row r="1616" spans="1:3" x14ac:dyDescent="0.25">
      <c r="B1616" s="15" t="s">
        <v>767</v>
      </c>
    </row>
    <row r="1617" spans="1:3" x14ac:dyDescent="0.25">
      <c r="B1617" s="15" t="s">
        <v>886</v>
      </c>
      <c r="C1617" s="15" t="s">
        <v>1255</v>
      </c>
    </row>
    <row r="1619" spans="1:3" x14ac:dyDescent="0.25">
      <c r="B1619" s="15" t="s">
        <v>768</v>
      </c>
    </row>
    <row r="1620" spans="1:3" x14ac:dyDescent="0.25">
      <c r="B1620" s="15" t="s">
        <v>886</v>
      </c>
      <c r="C1620" s="15" t="s">
        <v>1256</v>
      </c>
    </row>
    <row r="1622" spans="1:3" x14ac:dyDescent="0.25">
      <c r="B1622" s="15" t="s">
        <v>769</v>
      </c>
    </row>
    <row r="1623" spans="1:3" x14ac:dyDescent="0.25">
      <c r="B1623" s="15" t="s">
        <v>886</v>
      </c>
      <c r="C1623" s="15" t="s">
        <v>1257</v>
      </c>
    </row>
    <row r="1624" spans="1:3" x14ac:dyDescent="0.25">
      <c r="A1624" s="15" t="s">
        <v>5</v>
      </c>
    </row>
    <row r="1625" spans="1:3" x14ac:dyDescent="0.25">
      <c r="A1625" s="15" t="s">
        <v>770</v>
      </c>
    </row>
    <row r="1626" spans="1:3" x14ac:dyDescent="0.25">
      <c r="A1626" s="15" t="s">
        <v>5</v>
      </c>
    </row>
    <row r="1627" spans="1:3" x14ac:dyDescent="0.25">
      <c r="A1627" s="15" t="s">
        <v>771</v>
      </c>
    </row>
    <row r="1628" spans="1:3" x14ac:dyDescent="0.25">
      <c r="B1628" s="15" t="s">
        <v>772</v>
      </c>
    </row>
    <row r="1629" spans="1:3" x14ac:dyDescent="0.25">
      <c r="B1629" s="15" t="s">
        <v>886</v>
      </c>
      <c r="C1629" s="15" t="s">
        <v>1258</v>
      </c>
    </row>
    <row r="1630" spans="1:3" x14ac:dyDescent="0.25">
      <c r="A1630" s="15" t="s">
        <v>5</v>
      </c>
    </row>
    <row r="1631" spans="1:3" x14ac:dyDescent="0.25">
      <c r="A1631" s="15" t="s">
        <v>773</v>
      </c>
    </row>
    <row r="1632" spans="1:3" x14ac:dyDescent="0.25">
      <c r="A1632" s="15" t="s">
        <v>5</v>
      </c>
    </row>
    <row r="1633" spans="1:3" x14ac:dyDescent="0.25">
      <c r="A1633" s="15" t="s">
        <v>774</v>
      </c>
    </row>
    <row r="1634" spans="1:3" x14ac:dyDescent="0.25">
      <c r="B1634" s="15" t="s">
        <v>775</v>
      </c>
    </row>
    <row r="1635" spans="1:3" x14ac:dyDescent="0.25">
      <c r="B1635" s="15" t="s">
        <v>886</v>
      </c>
      <c r="C1635" s="15" t="s">
        <v>1259</v>
      </c>
    </row>
    <row r="1637" spans="1:3" x14ac:dyDescent="0.25">
      <c r="B1637" s="15" t="s">
        <v>776</v>
      </c>
    </row>
    <row r="1638" spans="1:3" x14ac:dyDescent="0.25">
      <c r="B1638" s="15" t="s">
        <v>886</v>
      </c>
      <c r="C1638" s="15" t="s">
        <v>1260</v>
      </c>
    </row>
    <row r="1639" spans="1:3" x14ac:dyDescent="0.25">
      <c r="A1639" s="15" t="s">
        <v>5</v>
      </c>
    </row>
    <row r="1640" spans="1:3" x14ac:dyDescent="0.25">
      <c r="A1640" s="15" t="s">
        <v>777</v>
      </c>
    </row>
    <row r="1641" spans="1:3" x14ac:dyDescent="0.25">
      <c r="A1641" s="15" t="s">
        <v>5</v>
      </c>
    </row>
    <row r="1642" spans="1:3" x14ac:dyDescent="0.25">
      <c r="B1642" s="15" t="s">
        <v>778</v>
      </c>
    </row>
    <row r="1643" spans="1:3" x14ac:dyDescent="0.25">
      <c r="B1643" s="15" t="s">
        <v>886</v>
      </c>
      <c r="C1643" s="15" t="s">
        <v>1261</v>
      </c>
    </row>
    <row r="1645" spans="1:3" x14ac:dyDescent="0.25">
      <c r="B1645" s="15" t="s">
        <v>779</v>
      </c>
    </row>
    <row r="1646" spans="1:3" x14ac:dyDescent="0.25">
      <c r="B1646" s="15" t="s">
        <v>886</v>
      </c>
      <c r="C1646" s="15" t="s">
        <v>1106</v>
      </c>
    </row>
    <row r="1647" spans="1:3" x14ac:dyDescent="0.25">
      <c r="A1647" s="15" t="s">
        <v>5</v>
      </c>
    </row>
    <row r="1648" spans="1:3" x14ac:dyDescent="0.25">
      <c r="A1648" s="15" t="s">
        <v>780</v>
      </c>
    </row>
    <row r="1649" spans="1:3" x14ac:dyDescent="0.25">
      <c r="A1649" s="15" t="s">
        <v>5</v>
      </c>
    </row>
    <row r="1650" spans="1:3" x14ac:dyDescent="0.25">
      <c r="B1650" s="15" t="s">
        <v>781</v>
      </c>
    </row>
    <row r="1651" spans="1:3" x14ac:dyDescent="0.25">
      <c r="B1651" s="15" t="s">
        <v>886</v>
      </c>
      <c r="C1651" s="15" t="s">
        <v>1262</v>
      </c>
    </row>
    <row r="1653" spans="1:3" x14ac:dyDescent="0.25">
      <c r="B1653" s="15" t="s">
        <v>782</v>
      </c>
    </row>
    <row r="1654" spans="1:3" x14ac:dyDescent="0.25">
      <c r="B1654" s="15" t="s">
        <v>886</v>
      </c>
      <c r="C1654" s="15" t="s">
        <v>1263</v>
      </c>
    </row>
    <row r="1656" spans="1:3" x14ac:dyDescent="0.25">
      <c r="A1656" s="15" t="s">
        <v>783</v>
      </c>
    </row>
    <row r="1658" spans="1:3" x14ac:dyDescent="0.25">
      <c r="A1658" s="15" t="s">
        <v>791</v>
      </c>
    </row>
    <row r="1659" spans="1:3" x14ac:dyDescent="0.25">
      <c r="A1659" s="15" t="s">
        <v>786</v>
      </c>
    </row>
    <row r="1660" spans="1:3" x14ac:dyDescent="0.25">
      <c r="A1660" s="15" t="s">
        <v>791</v>
      </c>
    </row>
    <row r="1661" spans="1:3" x14ac:dyDescent="0.25">
      <c r="A1661" s="15" t="s">
        <v>5</v>
      </c>
    </row>
    <row r="1662" spans="1:3" x14ac:dyDescent="0.25">
      <c r="A1662" s="15" t="s">
        <v>784</v>
      </c>
    </row>
    <row r="1663" spans="1:3" x14ac:dyDescent="0.25">
      <c r="A1663" s="15" t="s">
        <v>785</v>
      </c>
    </row>
    <row r="1664" spans="1:3" x14ac:dyDescent="0.25">
      <c r="A1664" s="15" t="s">
        <v>5</v>
      </c>
      <c r="B1664" s="15" t="s">
        <v>1719</v>
      </c>
    </row>
    <row r="1665" spans="1:5" x14ac:dyDescent="0.25">
      <c r="A1665" s="15" t="s">
        <v>5</v>
      </c>
      <c r="B1665" s="15" t="s">
        <v>509</v>
      </c>
    </row>
    <row r="1666" spans="1:5" x14ac:dyDescent="0.25">
      <c r="A1666" s="15" t="s">
        <v>5</v>
      </c>
      <c r="C1666" s="15" t="s">
        <v>1720</v>
      </c>
      <c r="E1666" s="15" t="s">
        <v>787</v>
      </c>
    </row>
    <row r="1667" spans="1:5" x14ac:dyDescent="0.25">
      <c r="A1667" s="15" t="s">
        <v>5</v>
      </c>
      <c r="C1667" s="15" t="s">
        <v>1721</v>
      </c>
    </row>
    <row r="1668" spans="1:5" x14ac:dyDescent="0.25">
      <c r="A1668" s="15" t="s">
        <v>5</v>
      </c>
      <c r="C1668" s="15" t="s">
        <v>1722</v>
      </c>
    </row>
    <row r="1669" spans="1:5" x14ac:dyDescent="0.25">
      <c r="A1669" s="15" t="s">
        <v>5</v>
      </c>
      <c r="C1669" s="15" t="s">
        <v>1723</v>
      </c>
    </row>
    <row r="1671" spans="1:5" x14ac:dyDescent="0.25">
      <c r="A1671" s="15" t="s">
        <v>509</v>
      </c>
    </row>
    <row r="1672" spans="1:5" x14ac:dyDescent="0.25">
      <c r="A1672" s="15" t="s">
        <v>788</v>
      </c>
    </row>
    <row r="1673" spans="1:5" x14ac:dyDescent="0.25">
      <c r="A1673" s="15" t="s">
        <v>1724</v>
      </c>
    </row>
    <row r="1674" spans="1:5" x14ac:dyDescent="0.25">
      <c r="A1674" s="15" t="s">
        <v>1725</v>
      </c>
    </row>
    <row r="1675" spans="1:5" x14ac:dyDescent="0.25">
      <c r="A1675" s="15" t="s">
        <v>1726</v>
      </c>
    </row>
    <row r="1676" spans="1:5" x14ac:dyDescent="0.25">
      <c r="A1676" s="15" t="s">
        <v>1727</v>
      </c>
    </row>
    <row r="1677" spans="1:5" x14ac:dyDescent="0.25">
      <c r="A1677" s="15" t="s">
        <v>1728</v>
      </c>
    </row>
    <row r="1679" spans="1:5" x14ac:dyDescent="0.25">
      <c r="A1679" s="15" t="s">
        <v>1729</v>
      </c>
    </row>
    <row r="1680" spans="1:5" x14ac:dyDescent="0.25">
      <c r="A1680" s="15" t="s">
        <v>1730</v>
      </c>
    </row>
    <row r="1681" spans="1:4" x14ac:dyDescent="0.25">
      <c r="A1681" s="15" t="s">
        <v>1731</v>
      </c>
    </row>
    <row r="1682" spans="1:4" x14ac:dyDescent="0.25">
      <c r="A1682" s="15" t="s">
        <v>5</v>
      </c>
      <c r="D1682" s="15" t="s">
        <v>789</v>
      </c>
    </row>
    <row r="1683" spans="1:4" x14ac:dyDescent="0.25">
      <c r="A1683" s="15" t="s">
        <v>1732</v>
      </c>
    </row>
    <row r="1684" spans="1:4" x14ac:dyDescent="0.25">
      <c r="A1684" s="15" t="s">
        <v>790</v>
      </c>
    </row>
    <row r="1686" spans="1:4" x14ac:dyDescent="0.25">
      <c r="A1686" s="15" t="s">
        <v>791</v>
      </c>
    </row>
    <row r="1687" spans="1:4" x14ac:dyDescent="0.25">
      <c r="A1687" s="15" t="s">
        <v>792</v>
      </c>
    </row>
    <row r="1688" spans="1:4" x14ac:dyDescent="0.25">
      <c r="A1688" s="15" t="s">
        <v>791</v>
      </c>
    </row>
    <row r="1689" spans="1:4" x14ac:dyDescent="0.25">
      <c r="A1689" s="15" t="s">
        <v>5</v>
      </c>
    </row>
    <row r="1690" spans="1:4" x14ac:dyDescent="0.25">
      <c r="A1690" s="15" t="s">
        <v>1733</v>
      </c>
    </row>
    <row r="1691" spans="1:4" x14ac:dyDescent="0.25">
      <c r="A1691" s="15" t="s">
        <v>1734</v>
      </c>
    </row>
    <row r="1692" spans="1:4" x14ac:dyDescent="0.25">
      <c r="A1692" s="15" t="s">
        <v>1735</v>
      </c>
    </row>
    <row r="1693" spans="1:4" x14ac:dyDescent="0.25">
      <c r="A1693" s="15" t="s">
        <v>5</v>
      </c>
    </row>
    <row r="1694" spans="1:4" x14ac:dyDescent="0.25">
      <c r="A1694" s="15" t="s">
        <v>1736</v>
      </c>
    </row>
    <row r="1695" spans="1:4" x14ac:dyDescent="0.25">
      <c r="A1695" s="15" t="s">
        <v>1737</v>
      </c>
    </row>
    <row r="1696" spans="1:4" x14ac:dyDescent="0.25">
      <c r="A1696" s="15" t="s">
        <v>1738</v>
      </c>
    </row>
    <row r="1697" spans="1:1" x14ac:dyDescent="0.25">
      <c r="A1697" s="15" t="s">
        <v>1739</v>
      </c>
    </row>
    <row r="1698" spans="1:1" x14ac:dyDescent="0.25">
      <c r="A1698" s="15" t="s">
        <v>5</v>
      </c>
    </row>
    <row r="1699" spans="1:1" x14ac:dyDescent="0.25">
      <c r="A1699" s="15" t="s">
        <v>1740</v>
      </c>
    </row>
    <row r="1700" spans="1:1" x14ac:dyDescent="0.25">
      <c r="A1700" s="15" t="s">
        <v>1741</v>
      </c>
    </row>
    <row r="1701" spans="1:1" x14ac:dyDescent="0.25">
      <c r="A1701" s="15" t="s">
        <v>1742</v>
      </c>
    </row>
    <row r="1702" spans="1:1" x14ac:dyDescent="0.25">
      <c r="A1702" s="15" t="s">
        <v>5</v>
      </c>
    </row>
    <row r="1703" spans="1:1" x14ac:dyDescent="0.25">
      <c r="A1703" s="15" t="s">
        <v>1743</v>
      </c>
    </row>
    <row r="1704" spans="1:1" x14ac:dyDescent="0.25">
      <c r="A1704" s="15" t="s">
        <v>1744</v>
      </c>
    </row>
    <row r="1705" spans="1:1" x14ac:dyDescent="0.25">
      <c r="A1705" s="15" t="s">
        <v>1745</v>
      </c>
    </row>
    <row r="1706" spans="1:1" x14ac:dyDescent="0.25">
      <c r="A1706" s="15" t="s">
        <v>1746</v>
      </c>
    </row>
    <row r="1707" spans="1:1" x14ac:dyDescent="0.25">
      <c r="A1707" s="15" t="s">
        <v>5</v>
      </c>
    </row>
    <row r="1708" spans="1:1" x14ac:dyDescent="0.25">
      <c r="A1708" s="15" t="s">
        <v>1747</v>
      </c>
    </row>
    <row r="1709" spans="1:1" x14ac:dyDescent="0.25">
      <c r="A1709" s="15" t="s">
        <v>1748</v>
      </c>
    </row>
    <row r="1710" spans="1:1" x14ac:dyDescent="0.25">
      <c r="A1710" s="15" t="s">
        <v>1749</v>
      </c>
    </row>
    <row r="1711" spans="1:1" x14ac:dyDescent="0.25">
      <c r="A1711" s="15" t="s">
        <v>1750</v>
      </c>
    </row>
    <row r="1712" spans="1:1" x14ac:dyDescent="0.25">
      <c r="A1712" s="15" t="s">
        <v>1751</v>
      </c>
    </row>
    <row r="1713" spans="1:1" x14ac:dyDescent="0.25">
      <c r="A1713" s="15" t="s">
        <v>1752</v>
      </c>
    </row>
    <row r="1714" spans="1:1" x14ac:dyDescent="0.25">
      <c r="A1714" s="15" t="s">
        <v>5</v>
      </c>
    </row>
    <row r="1715" spans="1:1" x14ac:dyDescent="0.25">
      <c r="A1715" s="15" t="s">
        <v>5</v>
      </c>
    </row>
    <row r="1716" spans="1:1" x14ac:dyDescent="0.25">
      <c r="A1716" s="15" t="s">
        <v>793</v>
      </c>
    </row>
    <row r="1717" spans="1:1" x14ac:dyDescent="0.25">
      <c r="A1717" s="15" t="s">
        <v>1753</v>
      </c>
    </row>
    <row r="1718" spans="1:1" x14ac:dyDescent="0.25">
      <c r="A1718" s="15" t="s">
        <v>1754</v>
      </c>
    </row>
    <row r="1719" spans="1:1" x14ac:dyDescent="0.25">
      <c r="A1719" s="15" t="s">
        <v>1755</v>
      </c>
    </row>
    <row r="1720" spans="1:1" x14ac:dyDescent="0.25">
      <c r="A1720" s="15" t="s">
        <v>1756</v>
      </c>
    </row>
    <row r="1721" spans="1:1" x14ac:dyDescent="0.25">
      <c r="A1721" s="15" t="s">
        <v>1757</v>
      </c>
    </row>
    <row r="1722" spans="1:1" x14ac:dyDescent="0.25">
      <c r="A1722" s="15" t="s">
        <v>1758</v>
      </c>
    </row>
    <row r="1724" spans="1:1" x14ac:dyDescent="0.25">
      <c r="A1724" s="15" t="s">
        <v>526</v>
      </c>
    </row>
    <row r="1725" spans="1:1" x14ac:dyDescent="0.25">
      <c r="A1725" s="15" t="s">
        <v>1759</v>
      </c>
    </row>
    <row r="1726" spans="1:1" x14ac:dyDescent="0.25">
      <c r="A1726" s="15" t="s">
        <v>1760</v>
      </c>
    </row>
    <row r="1727" spans="1:1" x14ac:dyDescent="0.25">
      <c r="A1727" s="15" t="s">
        <v>1761</v>
      </c>
    </row>
    <row r="1728" spans="1:1" x14ac:dyDescent="0.25">
      <c r="A1728" s="15" t="s">
        <v>1762</v>
      </c>
    </row>
    <row r="1729" spans="1:1" x14ac:dyDescent="0.25">
      <c r="A1729" s="15" t="s">
        <v>1763</v>
      </c>
    </row>
    <row r="1730" spans="1:1" x14ac:dyDescent="0.25">
      <c r="A1730" s="15" t="s">
        <v>1764</v>
      </c>
    </row>
    <row r="1731" spans="1:1" x14ac:dyDescent="0.25">
      <c r="A1731" s="15" t="s">
        <v>1765</v>
      </c>
    </row>
    <row r="1732" spans="1:1" x14ac:dyDescent="0.25">
      <c r="A1732" s="15" t="s">
        <v>1766</v>
      </c>
    </row>
    <row r="1733" spans="1:1" x14ac:dyDescent="0.25">
      <c r="A1733" s="15" t="s">
        <v>1767</v>
      </c>
    </row>
    <row r="1734" spans="1:1" x14ac:dyDescent="0.25">
      <c r="A1734" s="15" t="s">
        <v>1768</v>
      </c>
    </row>
    <row r="1735" spans="1:1" x14ac:dyDescent="0.25">
      <c r="A1735" s="15" t="s">
        <v>1769</v>
      </c>
    </row>
    <row r="1736" spans="1:1" x14ac:dyDescent="0.25">
      <c r="A1736" s="15" t="s">
        <v>1770</v>
      </c>
    </row>
    <row r="1737" spans="1:1" x14ac:dyDescent="0.25">
      <c r="A1737" s="15" t="s">
        <v>1771</v>
      </c>
    </row>
    <row r="1738" spans="1:1" x14ac:dyDescent="0.25">
      <c r="A1738" s="15" t="s">
        <v>1772</v>
      </c>
    </row>
    <row r="1739" spans="1:1" x14ac:dyDescent="0.25">
      <c r="A1739" s="15" t="s">
        <v>1773</v>
      </c>
    </row>
    <row r="1740" spans="1:1" x14ac:dyDescent="0.25">
      <c r="A1740" s="15" t="s">
        <v>1774</v>
      </c>
    </row>
    <row r="1741" spans="1:1" x14ac:dyDescent="0.25">
      <c r="A1741" s="15" t="s">
        <v>1775</v>
      </c>
    </row>
    <row r="1742" spans="1:1" x14ac:dyDescent="0.25">
      <c r="A1742" s="15" t="s">
        <v>1776</v>
      </c>
    </row>
    <row r="1743" spans="1:1" x14ac:dyDescent="0.25">
      <c r="A1743" s="15" t="s">
        <v>1777</v>
      </c>
    </row>
    <row r="1744" spans="1:1" x14ac:dyDescent="0.25">
      <c r="A1744" s="15" t="s">
        <v>1778</v>
      </c>
    </row>
    <row r="1745" spans="1:1" x14ac:dyDescent="0.25">
      <c r="A1745" s="15" t="s">
        <v>1779</v>
      </c>
    </row>
    <row r="1746" spans="1:1" x14ac:dyDescent="0.25">
      <c r="A1746" s="15" t="s">
        <v>1780</v>
      </c>
    </row>
    <row r="1747" spans="1:1" x14ac:dyDescent="0.25">
      <c r="A1747" s="15" t="s">
        <v>1781</v>
      </c>
    </row>
    <row r="1748" spans="1:1" x14ac:dyDescent="0.25">
      <c r="A1748" s="15" t="s">
        <v>1782</v>
      </c>
    </row>
    <row r="1749" spans="1:1" x14ac:dyDescent="0.25">
      <c r="A1749" s="15" t="s">
        <v>1783</v>
      </c>
    </row>
    <row r="1750" spans="1:1" x14ac:dyDescent="0.25">
      <c r="A1750" s="15" t="s">
        <v>1784</v>
      </c>
    </row>
    <row r="1751" spans="1:1" x14ac:dyDescent="0.25">
      <c r="A1751" s="15" t="s">
        <v>1785</v>
      </c>
    </row>
    <row r="1752" spans="1:1" x14ac:dyDescent="0.25">
      <c r="A1752" s="15" t="s">
        <v>1786</v>
      </c>
    </row>
    <row r="1753" spans="1:1" x14ac:dyDescent="0.25">
      <c r="A1753" s="15" t="s">
        <v>1787</v>
      </c>
    </row>
    <row r="1754" spans="1:1" x14ac:dyDescent="0.25">
      <c r="A1754" s="15" t="s">
        <v>1788</v>
      </c>
    </row>
    <row r="1755" spans="1:1" x14ac:dyDescent="0.25">
      <c r="A1755" s="15" t="s">
        <v>1789</v>
      </c>
    </row>
    <row r="1756" spans="1:1" x14ac:dyDescent="0.25">
      <c r="A1756" s="15" t="s">
        <v>1790</v>
      </c>
    </row>
    <row r="1757" spans="1:1" x14ac:dyDescent="0.25">
      <c r="A1757" s="15" t="s">
        <v>1791</v>
      </c>
    </row>
    <row r="1758" spans="1:1" x14ac:dyDescent="0.25">
      <c r="A1758" s="15" t="s">
        <v>1792</v>
      </c>
    </row>
    <row r="1759" spans="1:1" x14ac:dyDescent="0.25">
      <c r="A1759" s="15" t="s">
        <v>1793</v>
      </c>
    </row>
    <row r="1762" spans="1:1" x14ac:dyDescent="0.25">
      <c r="A1762" s="15" t="s">
        <v>791</v>
      </c>
    </row>
    <row r="1763" spans="1:1" x14ac:dyDescent="0.25">
      <c r="A1763" s="15" t="s">
        <v>794</v>
      </c>
    </row>
    <row r="1764" spans="1:1" x14ac:dyDescent="0.25">
      <c r="A1764" s="15" t="s">
        <v>791</v>
      </c>
    </row>
    <row r="1765" spans="1:1" x14ac:dyDescent="0.25">
      <c r="A1765" s="15" t="s">
        <v>5</v>
      </c>
    </row>
    <row r="1766" spans="1:1" x14ac:dyDescent="0.25">
      <c r="A1766" s="15" t="s">
        <v>1733</v>
      </c>
    </row>
    <row r="1767" spans="1:1" x14ac:dyDescent="0.25">
      <c r="A1767" s="15" t="s">
        <v>1734</v>
      </c>
    </row>
    <row r="1768" spans="1:1" x14ac:dyDescent="0.25">
      <c r="A1768" s="15" t="s">
        <v>1735</v>
      </c>
    </row>
    <row r="1769" spans="1:1" x14ac:dyDescent="0.25">
      <c r="A1769" s="15" t="s">
        <v>5</v>
      </c>
    </row>
    <row r="1770" spans="1:1" x14ac:dyDescent="0.25">
      <c r="A1770" s="15" t="s">
        <v>1736</v>
      </c>
    </row>
    <row r="1771" spans="1:1" x14ac:dyDescent="0.25">
      <c r="A1771" s="15" t="s">
        <v>1737</v>
      </c>
    </row>
    <row r="1772" spans="1:1" x14ac:dyDescent="0.25">
      <c r="A1772" s="15" t="s">
        <v>1738</v>
      </c>
    </row>
    <row r="1773" spans="1:1" x14ac:dyDescent="0.25">
      <c r="A1773" s="15" t="s">
        <v>1739</v>
      </c>
    </row>
    <row r="1774" spans="1:1" x14ac:dyDescent="0.25">
      <c r="A1774" s="15" t="s">
        <v>5</v>
      </c>
    </row>
    <row r="1775" spans="1:1" x14ac:dyDescent="0.25">
      <c r="A1775" s="15" t="s">
        <v>795</v>
      </c>
    </row>
    <row r="1776" spans="1:1" x14ac:dyDescent="0.25">
      <c r="A1776" s="15" t="s">
        <v>1753</v>
      </c>
    </row>
    <row r="1777" spans="1:1" x14ac:dyDescent="0.25">
      <c r="A1777" s="15" t="s">
        <v>1794</v>
      </c>
    </row>
    <row r="1778" spans="1:1" x14ac:dyDescent="0.25">
      <c r="A1778" s="15" t="s">
        <v>1795</v>
      </c>
    </row>
    <row r="1779" spans="1:1" x14ac:dyDescent="0.25">
      <c r="A1779" s="15" t="s">
        <v>1796</v>
      </c>
    </row>
    <row r="1780" spans="1:1" x14ac:dyDescent="0.25">
      <c r="A1780" s="15" t="s">
        <v>1797</v>
      </c>
    </row>
    <row r="1781" spans="1:1" x14ac:dyDescent="0.25">
      <c r="A1781" s="15" t="s">
        <v>1758</v>
      </c>
    </row>
    <row r="1782" spans="1:1" x14ac:dyDescent="0.25">
      <c r="A1782" s="15" t="s">
        <v>5</v>
      </c>
    </row>
    <row r="1783" spans="1:1" x14ac:dyDescent="0.25">
      <c r="A1783" s="15" t="s">
        <v>1798</v>
      </c>
    </row>
    <row r="1784" spans="1:1" x14ac:dyDescent="0.25">
      <c r="A1784" s="15" t="s">
        <v>1799</v>
      </c>
    </row>
    <row r="1785" spans="1:1" x14ac:dyDescent="0.25">
      <c r="A1785" s="15" t="s">
        <v>1800</v>
      </c>
    </row>
    <row r="1786" spans="1:1" x14ac:dyDescent="0.25">
      <c r="A1786" s="15" t="s">
        <v>5</v>
      </c>
    </row>
    <row r="1787" spans="1:1" x14ac:dyDescent="0.25">
      <c r="A1787" s="15" t="s">
        <v>1801</v>
      </c>
    </row>
    <row r="1788" spans="1:1" x14ac:dyDescent="0.25">
      <c r="A1788" s="15" t="s">
        <v>1744</v>
      </c>
    </row>
    <row r="1789" spans="1:1" x14ac:dyDescent="0.25">
      <c r="A1789" s="15" t="s">
        <v>1802</v>
      </c>
    </row>
    <row r="1790" spans="1:1" x14ac:dyDescent="0.25">
      <c r="A1790" s="15" t="s">
        <v>1803</v>
      </c>
    </row>
    <row r="1791" spans="1:1" x14ac:dyDescent="0.25">
      <c r="A1791" s="15" t="s">
        <v>5</v>
      </c>
    </row>
    <row r="1792" spans="1:1" x14ac:dyDescent="0.25">
      <c r="A1792" s="15" t="s">
        <v>1747</v>
      </c>
    </row>
    <row r="1793" spans="1:1" x14ac:dyDescent="0.25">
      <c r="A1793" s="15" t="s">
        <v>1804</v>
      </c>
    </row>
    <row r="1794" spans="1:1" x14ac:dyDescent="0.25">
      <c r="A1794" s="15" t="s">
        <v>1805</v>
      </c>
    </row>
    <row r="1795" spans="1:1" x14ac:dyDescent="0.25">
      <c r="A1795" s="15" t="s">
        <v>1806</v>
      </c>
    </row>
    <row r="1796" spans="1:1" x14ac:dyDescent="0.25">
      <c r="A1796" s="15" t="s">
        <v>1751</v>
      </c>
    </row>
    <row r="1797" spans="1:1" x14ac:dyDescent="0.25">
      <c r="A1797" s="15" t="s">
        <v>1807</v>
      </c>
    </row>
    <row r="1799" spans="1:1" x14ac:dyDescent="0.25">
      <c r="A1799" s="15" t="s">
        <v>520</v>
      </c>
    </row>
    <row r="1800" spans="1:1" x14ac:dyDescent="0.25">
      <c r="A1800" s="15" t="s">
        <v>1759</v>
      </c>
    </row>
    <row r="1801" spans="1:1" x14ac:dyDescent="0.25">
      <c r="A1801" s="15" t="s">
        <v>1760</v>
      </c>
    </row>
    <row r="1802" spans="1:1" x14ac:dyDescent="0.25">
      <c r="A1802" s="15" t="s">
        <v>1808</v>
      </c>
    </row>
    <row r="1803" spans="1:1" x14ac:dyDescent="0.25">
      <c r="A1803" s="15" t="s">
        <v>1762</v>
      </c>
    </row>
    <row r="1804" spans="1:1" x14ac:dyDescent="0.25">
      <c r="A1804" s="15" t="s">
        <v>1763</v>
      </c>
    </row>
    <row r="1805" spans="1:1" x14ac:dyDescent="0.25">
      <c r="A1805" s="15" t="s">
        <v>1809</v>
      </c>
    </row>
    <row r="1806" spans="1:1" x14ac:dyDescent="0.25">
      <c r="A1806" s="15" t="s">
        <v>1810</v>
      </c>
    </row>
    <row r="1807" spans="1:1" x14ac:dyDescent="0.25">
      <c r="A1807" s="15" t="s">
        <v>1766</v>
      </c>
    </row>
    <row r="1808" spans="1:1" x14ac:dyDescent="0.25">
      <c r="A1808" s="15" t="s">
        <v>1767</v>
      </c>
    </row>
    <row r="1809" spans="1:1" x14ac:dyDescent="0.25">
      <c r="A1809" s="15" t="s">
        <v>1768</v>
      </c>
    </row>
    <row r="1810" spans="1:1" x14ac:dyDescent="0.25">
      <c r="A1810" s="15" t="s">
        <v>1769</v>
      </c>
    </row>
    <row r="1811" spans="1:1" x14ac:dyDescent="0.25">
      <c r="A1811" s="15" t="s">
        <v>1770</v>
      </c>
    </row>
    <row r="1812" spans="1:1" x14ac:dyDescent="0.25">
      <c r="A1812" s="15" t="s">
        <v>1771</v>
      </c>
    </row>
    <row r="1813" spans="1:1" x14ac:dyDescent="0.25">
      <c r="A1813" s="15" t="s">
        <v>1772</v>
      </c>
    </row>
    <row r="1814" spans="1:1" x14ac:dyDescent="0.25">
      <c r="A1814" s="15" t="s">
        <v>1773</v>
      </c>
    </row>
    <row r="1815" spans="1:1" x14ac:dyDescent="0.25">
      <c r="A1815" s="15" t="s">
        <v>1774</v>
      </c>
    </row>
    <row r="1816" spans="1:1" x14ac:dyDescent="0.25">
      <c r="A1816" s="15" t="s">
        <v>1775</v>
      </c>
    </row>
    <row r="1817" spans="1:1" x14ac:dyDescent="0.25">
      <c r="A1817" s="15" t="s">
        <v>1776</v>
      </c>
    </row>
    <row r="1818" spans="1:1" x14ac:dyDescent="0.25">
      <c r="A1818" s="15" t="s">
        <v>1777</v>
      </c>
    </row>
    <row r="1819" spans="1:1" x14ac:dyDescent="0.25">
      <c r="A1819" s="15" t="s">
        <v>1778</v>
      </c>
    </row>
    <row r="1820" spans="1:1" x14ac:dyDescent="0.25">
      <c r="A1820" s="15" t="s">
        <v>1779</v>
      </c>
    </row>
    <row r="1821" spans="1:1" x14ac:dyDescent="0.25">
      <c r="A1821" s="15" t="s">
        <v>1780</v>
      </c>
    </row>
    <row r="1822" spans="1:1" x14ac:dyDescent="0.25">
      <c r="A1822" s="15" t="s">
        <v>1781</v>
      </c>
    </row>
    <row r="1823" spans="1:1" x14ac:dyDescent="0.25">
      <c r="A1823" s="15" t="s">
        <v>1782</v>
      </c>
    </row>
    <row r="1824" spans="1:1" x14ac:dyDescent="0.25">
      <c r="A1824" s="15" t="s">
        <v>1783</v>
      </c>
    </row>
    <row r="1825" spans="1:1" x14ac:dyDescent="0.25">
      <c r="A1825" s="15" t="s">
        <v>1784</v>
      </c>
    </row>
    <row r="1826" spans="1:1" x14ac:dyDescent="0.25">
      <c r="A1826" s="15" t="s">
        <v>1785</v>
      </c>
    </row>
    <row r="1827" spans="1:1" x14ac:dyDescent="0.25">
      <c r="A1827" s="15" t="s">
        <v>1786</v>
      </c>
    </row>
    <row r="1828" spans="1:1" x14ac:dyDescent="0.25">
      <c r="A1828" s="15" t="s">
        <v>1787</v>
      </c>
    </row>
    <row r="1829" spans="1:1" x14ac:dyDescent="0.25">
      <c r="A1829" s="15" t="s">
        <v>1788</v>
      </c>
    </row>
    <row r="1830" spans="1:1" x14ac:dyDescent="0.25">
      <c r="A1830" s="15" t="s">
        <v>1789</v>
      </c>
    </row>
    <row r="1831" spans="1:1" x14ac:dyDescent="0.25">
      <c r="A1831" s="15" t="s">
        <v>1811</v>
      </c>
    </row>
    <row r="1832" spans="1:1" x14ac:dyDescent="0.25">
      <c r="A1832" s="15" t="s">
        <v>1791</v>
      </c>
    </row>
    <row r="1833" spans="1:1" x14ac:dyDescent="0.25">
      <c r="A1833" s="15" t="s">
        <v>1792</v>
      </c>
    </row>
    <row r="1834" spans="1:1" x14ac:dyDescent="0.25">
      <c r="A1834" s="15" t="s">
        <v>1793</v>
      </c>
    </row>
    <row r="1836" spans="1:1" x14ac:dyDescent="0.25">
      <c r="A1836" s="15" t="s">
        <v>796</v>
      </c>
    </row>
    <row r="1837" spans="1:1" x14ac:dyDescent="0.25">
      <c r="A1837" s="15" t="s">
        <v>797</v>
      </c>
    </row>
    <row r="1838" spans="1:1" x14ac:dyDescent="0.25">
      <c r="A1838" s="15" t="s">
        <v>796</v>
      </c>
    </row>
    <row r="1839" spans="1:1" x14ac:dyDescent="0.25">
      <c r="A1839" s="15" t="s">
        <v>1812</v>
      </c>
    </row>
    <row r="1840" spans="1:1" x14ac:dyDescent="0.25">
      <c r="A1840" s="15" t="s">
        <v>1813</v>
      </c>
    </row>
    <row r="1841" spans="1:1" x14ac:dyDescent="0.25">
      <c r="A1841" s="15" t="s">
        <v>1814</v>
      </c>
    </row>
    <row r="1842" spans="1:1" x14ac:dyDescent="0.25">
      <c r="A1842" s="15" t="s">
        <v>1815</v>
      </c>
    </row>
    <row r="1843" spans="1:1" x14ac:dyDescent="0.25">
      <c r="A1843" s="15" t="s">
        <v>1816</v>
      </c>
    </row>
    <row r="1844" spans="1:1" x14ac:dyDescent="0.25">
      <c r="A1844" s="15" t="s">
        <v>1817</v>
      </c>
    </row>
    <row r="1845" spans="1:1" x14ac:dyDescent="0.25">
      <c r="A1845" s="15" t="s">
        <v>1818</v>
      </c>
    </row>
    <row r="1846" spans="1:1" x14ac:dyDescent="0.25">
      <c r="A1846" s="15" t="s">
        <v>1819</v>
      </c>
    </row>
    <row r="1847" spans="1:1" x14ac:dyDescent="0.25">
      <c r="A1847" s="15" t="s">
        <v>1820</v>
      </c>
    </row>
    <row r="1849" spans="1:1" x14ac:dyDescent="0.25">
      <c r="A1849" s="15" t="s">
        <v>11</v>
      </c>
    </row>
    <row r="1850" spans="1:1" x14ac:dyDescent="0.25">
      <c r="A1850" s="15" t="s">
        <v>1821</v>
      </c>
    </row>
    <row r="1851" spans="1:1" x14ac:dyDescent="0.25">
      <c r="A1851" s="15" t="s">
        <v>1822</v>
      </c>
    </row>
    <row r="1852" spans="1:1" x14ac:dyDescent="0.25">
      <c r="A1852" s="15" t="s">
        <v>1823</v>
      </c>
    </row>
    <row r="1854" spans="1:1" x14ac:dyDescent="0.25">
      <c r="A1854" s="15" t="s">
        <v>1824</v>
      </c>
    </row>
    <row r="1855" spans="1:1" x14ac:dyDescent="0.25">
      <c r="A1855" s="15" t="s">
        <v>1825</v>
      </c>
    </row>
    <row r="1856" spans="1:1" x14ac:dyDescent="0.25">
      <c r="A1856" s="15" t="s">
        <v>1826</v>
      </c>
    </row>
    <row r="1857" spans="1:1" x14ac:dyDescent="0.25">
      <c r="A1857" s="15" t="s">
        <v>1827</v>
      </c>
    </row>
    <row r="1858" spans="1:1" x14ac:dyDescent="0.25">
      <c r="A1858" s="15" t="s">
        <v>1828</v>
      </c>
    </row>
    <row r="1859" spans="1:1" x14ac:dyDescent="0.25">
      <c r="A1859" s="15" t="s">
        <v>1829</v>
      </c>
    </row>
    <row r="1860" spans="1:1" x14ac:dyDescent="0.25">
      <c r="A1860" s="15" t="s">
        <v>1998</v>
      </c>
    </row>
    <row r="1861" spans="1:1" x14ac:dyDescent="0.25">
      <c r="A1861" s="15" t="s">
        <v>1830</v>
      </c>
    </row>
    <row r="1862" spans="1:1" x14ac:dyDescent="0.25">
      <c r="A1862" s="15" t="s">
        <v>1831</v>
      </c>
    </row>
    <row r="1863" spans="1:1" x14ac:dyDescent="0.25">
      <c r="A1863" s="15" t="s">
        <v>1832</v>
      </c>
    </row>
    <row r="1864" spans="1:1" x14ac:dyDescent="0.25">
      <c r="A1864" s="15" t="s">
        <v>1833</v>
      </c>
    </row>
    <row r="1865" spans="1:1" x14ac:dyDescent="0.25">
      <c r="A1865" s="15" t="s">
        <v>1834</v>
      </c>
    </row>
    <row r="1867" spans="1:1" x14ac:dyDescent="0.25">
      <c r="A1867" s="15" t="s">
        <v>784</v>
      </c>
    </row>
    <row r="1868" spans="1:1" x14ac:dyDescent="0.25">
      <c r="A1868" s="15" t="s">
        <v>798</v>
      </c>
    </row>
    <row r="1869" spans="1:1" x14ac:dyDescent="0.25">
      <c r="A1869" s="15" t="s">
        <v>784</v>
      </c>
    </row>
    <row r="1870" spans="1:1" x14ac:dyDescent="0.25">
      <c r="A1870" s="15" t="s">
        <v>5</v>
      </c>
    </row>
    <row r="1871" spans="1:1" x14ac:dyDescent="0.25">
      <c r="A1871" s="15" t="s">
        <v>1835</v>
      </c>
    </row>
    <row r="1872" spans="1:1" x14ac:dyDescent="0.25">
      <c r="A1872" s="15" t="s">
        <v>1836</v>
      </c>
    </row>
    <row r="1873" spans="1:1" x14ac:dyDescent="0.25">
      <c r="A1873" s="15" t="s">
        <v>1837</v>
      </c>
    </row>
    <row r="1874" spans="1:1" x14ac:dyDescent="0.25">
      <c r="A1874" s="15" t="s">
        <v>5</v>
      </c>
    </row>
    <row r="1875" spans="1:1" x14ac:dyDescent="0.25">
      <c r="A1875" s="15" t="s">
        <v>799</v>
      </c>
    </row>
    <row r="1876" spans="1:1" x14ac:dyDescent="0.25">
      <c r="A1876" s="15" t="s">
        <v>1753</v>
      </c>
    </row>
    <row r="1877" spans="1:1" x14ac:dyDescent="0.25">
      <c r="A1877" s="15" t="s">
        <v>1838</v>
      </c>
    </row>
    <row r="1878" spans="1:1" x14ac:dyDescent="0.25">
      <c r="A1878" s="15" t="s">
        <v>1839</v>
      </c>
    </row>
    <row r="1879" spans="1:1" x14ac:dyDescent="0.25">
      <c r="A1879" s="15" t="s">
        <v>1840</v>
      </c>
    </row>
    <row r="1880" spans="1:1" x14ac:dyDescent="0.25">
      <c r="A1880" s="15" t="s">
        <v>1841</v>
      </c>
    </row>
    <row r="1881" spans="1:1" x14ac:dyDescent="0.25">
      <c r="A1881" s="15" t="s">
        <v>1842</v>
      </c>
    </row>
    <row r="1882" spans="1:1" x14ac:dyDescent="0.25">
      <c r="A1882" s="15" t="s">
        <v>1843</v>
      </c>
    </row>
    <row r="1883" spans="1:1" x14ac:dyDescent="0.25">
      <c r="A1883" s="15" t="s">
        <v>26</v>
      </c>
    </row>
    <row r="1884" spans="1:1" x14ac:dyDescent="0.25">
      <c r="A1884" s="15" t="s">
        <v>788</v>
      </c>
    </row>
    <row r="1885" spans="1:1" x14ac:dyDescent="0.25">
      <c r="A1885" s="15" t="s">
        <v>1844</v>
      </c>
    </row>
    <row r="1886" spans="1:1" x14ac:dyDescent="0.25">
      <c r="A1886" s="15" t="s">
        <v>1845</v>
      </c>
    </row>
    <row r="1887" spans="1:1" x14ac:dyDescent="0.25">
      <c r="A1887" s="15" t="s">
        <v>1846</v>
      </c>
    </row>
    <row r="1888" spans="1:1" x14ac:dyDescent="0.25">
      <c r="A1888" s="15" t="s">
        <v>1847</v>
      </c>
    </row>
    <row r="1889" spans="1:1" x14ac:dyDescent="0.25">
      <c r="A1889" s="15" t="s">
        <v>1848</v>
      </c>
    </row>
    <row r="1891" spans="1:1" x14ac:dyDescent="0.25">
      <c r="A1891" s="15" t="s">
        <v>1849</v>
      </c>
    </row>
    <row r="1892" spans="1:1" x14ac:dyDescent="0.25">
      <c r="A1892" s="15" t="s">
        <v>1850</v>
      </c>
    </row>
    <row r="1893" spans="1:1" x14ac:dyDescent="0.25">
      <c r="A1893" s="15" t="s">
        <v>1851</v>
      </c>
    </row>
    <row r="1894" spans="1:1" x14ac:dyDescent="0.25">
      <c r="A1894" s="15" t="s">
        <v>1852</v>
      </c>
    </row>
    <row r="1895" spans="1:1" x14ac:dyDescent="0.25">
      <c r="A1895" s="15" t="s">
        <v>1853</v>
      </c>
    </row>
    <row r="1896" spans="1:1" x14ac:dyDescent="0.25">
      <c r="A1896" s="15" t="s">
        <v>1854</v>
      </c>
    </row>
    <row r="1897" spans="1:1" x14ac:dyDescent="0.25">
      <c r="A1897" s="15" t="s">
        <v>1833</v>
      </c>
    </row>
    <row r="1898" spans="1:1" x14ac:dyDescent="0.25">
      <c r="A1898" s="15" t="s">
        <v>790</v>
      </c>
    </row>
    <row r="1900" spans="1:1" x14ac:dyDescent="0.25">
      <c r="A1900" s="15" t="s">
        <v>800</v>
      </c>
    </row>
    <row r="1901" spans="1:1" x14ac:dyDescent="0.25">
      <c r="A1901" s="15" t="s">
        <v>801</v>
      </c>
    </row>
    <row r="1902" spans="1:1" x14ac:dyDescent="0.25">
      <c r="A1902" s="15" t="s">
        <v>800</v>
      </c>
    </row>
    <row r="1903" spans="1:1" x14ac:dyDescent="0.25">
      <c r="A1903" s="15" t="s">
        <v>5</v>
      </c>
    </row>
    <row r="1904" spans="1:1" x14ac:dyDescent="0.25">
      <c r="A1904" s="15" t="s">
        <v>1855</v>
      </c>
    </row>
    <row r="1905" spans="1:1" x14ac:dyDescent="0.25">
      <c r="A1905" s="15" t="s">
        <v>1753</v>
      </c>
    </row>
    <row r="1906" spans="1:1" x14ac:dyDescent="0.25">
      <c r="A1906" s="15" t="s">
        <v>1856</v>
      </c>
    </row>
    <row r="1907" spans="1:1" x14ac:dyDescent="0.25">
      <c r="A1907" s="15" t="s">
        <v>1857</v>
      </c>
    </row>
    <row r="1908" spans="1:1" x14ac:dyDescent="0.25">
      <c r="A1908" s="15" t="s">
        <v>1839</v>
      </c>
    </row>
    <row r="1909" spans="1:1" x14ac:dyDescent="0.25">
      <c r="A1909" s="15" t="s">
        <v>1858</v>
      </c>
    </row>
    <row r="1910" spans="1:1" x14ac:dyDescent="0.25">
      <c r="A1910" s="15" t="s">
        <v>1859</v>
      </c>
    </row>
    <row r="1911" spans="1:1" x14ac:dyDescent="0.25">
      <c r="A1911" s="15" t="s">
        <v>802</v>
      </c>
    </row>
    <row r="1912" spans="1:1" x14ac:dyDescent="0.25">
      <c r="A1912" s="15" t="s">
        <v>1759</v>
      </c>
    </row>
    <row r="1913" spans="1:1" x14ac:dyDescent="0.25">
      <c r="A1913" s="15" t="s">
        <v>1860</v>
      </c>
    </row>
    <row r="1914" spans="1:1" x14ac:dyDescent="0.25">
      <c r="A1914" s="15" t="s">
        <v>1861</v>
      </c>
    </row>
    <row r="1916" spans="1:1" x14ac:dyDescent="0.25">
      <c r="A1916" s="15" t="s">
        <v>1862</v>
      </c>
    </row>
    <row r="1917" spans="1:1" x14ac:dyDescent="0.25">
      <c r="A1917" s="15" t="s">
        <v>1863</v>
      </c>
    </row>
    <row r="1918" spans="1:1" x14ac:dyDescent="0.25">
      <c r="A1918" s="15" t="s">
        <v>1864</v>
      </c>
    </row>
    <row r="1919" spans="1:1" x14ac:dyDescent="0.25">
      <c r="A1919" s="15" t="s">
        <v>1865</v>
      </c>
    </row>
    <row r="1920" spans="1:1" x14ac:dyDescent="0.25">
      <c r="A1920" s="15" t="s">
        <v>1866</v>
      </c>
    </row>
    <row r="1921" spans="1:1" x14ac:dyDescent="0.25">
      <c r="A1921" s="15" t="s">
        <v>1867</v>
      </c>
    </row>
    <row r="1922" spans="1:1" x14ac:dyDescent="0.25">
      <c r="A1922" s="15" t="s">
        <v>1868</v>
      </c>
    </row>
    <row r="1923" spans="1:1" x14ac:dyDescent="0.25">
      <c r="A1923" s="15" t="s">
        <v>1869</v>
      </c>
    </row>
    <row r="1924" spans="1:1" x14ac:dyDescent="0.25">
      <c r="A1924" s="15" t="s">
        <v>1870</v>
      </c>
    </row>
    <row r="1925" spans="1:1" x14ac:dyDescent="0.25">
      <c r="A1925" s="15" t="s">
        <v>1871</v>
      </c>
    </row>
    <row r="1926" spans="1:1" x14ac:dyDescent="0.25">
      <c r="A1926" s="15" t="s">
        <v>1872</v>
      </c>
    </row>
    <row r="1927" spans="1:1" x14ac:dyDescent="0.25">
      <c r="A1927" s="15" t="s">
        <v>1833</v>
      </c>
    </row>
    <row r="1928" spans="1:1" x14ac:dyDescent="0.25">
      <c r="A1928" s="15" t="s">
        <v>1793</v>
      </c>
    </row>
    <row r="1930" spans="1:1" x14ac:dyDescent="0.25">
      <c r="A1930" s="15" t="s">
        <v>791</v>
      </c>
    </row>
    <row r="1931" spans="1:1" x14ac:dyDescent="0.25">
      <c r="A1931" s="15" t="s">
        <v>803</v>
      </c>
    </row>
    <row r="1932" spans="1:1" x14ac:dyDescent="0.25">
      <c r="A1932" s="15" t="s">
        <v>791</v>
      </c>
    </row>
    <row r="1933" spans="1:1" x14ac:dyDescent="0.25">
      <c r="A1933" s="15" t="s">
        <v>5</v>
      </c>
    </row>
    <row r="1934" spans="1:1" x14ac:dyDescent="0.25">
      <c r="A1934" s="15" t="s">
        <v>1873</v>
      </c>
    </row>
    <row r="1935" spans="1:1" x14ac:dyDescent="0.25">
      <c r="A1935" s="15" t="s">
        <v>1874</v>
      </c>
    </row>
    <row r="1936" spans="1:1" x14ac:dyDescent="0.25">
      <c r="A1936" s="15" t="s">
        <v>5</v>
      </c>
    </row>
    <row r="1937" spans="1:1" x14ac:dyDescent="0.25">
      <c r="A1937" s="15" t="s">
        <v>804</v>
      </c>
    </row>
    <row r="1938" spans="1:1" x14ac:dyDescent="0.25">
      <c r="A1938" s="15" t="s">
        <v>805</v>
      </c>
    </row>
    <row r="1939" spans="1:1" x14ac:dyDescent="0.25">
      <c r="A1939" s="15" t="s">
        <v>806</v>
      </c>
    </row>
    <row r="1940" spans="1:1" x14ac:dyDescent="0.25">
      <c r="A1940" s="15" t="s">
        <v>1875</v>
      </c>
    </row>
    <row r="1941" spans="1:1" x14ac:dyDescent="0.25">
      <c r="A1941" s="15" t="s">
        <v>1876</v>
      </c>
    </row>
    <row r="1942" spans="1:1" x14ac:dyDescent="0.25">
      <c r="A1942" s="15" t="s">
        <v>1877</v>
      </c>
    </row>
    <row r="1943" spans="1:1" x14ac:dyDescent="0.25">
      <c r="A1943" s="15" t="s">
        <v>1878</v>
      </c>
    </row>
    <row r="1944" spans="1:1" x14ac:dyDescent="0.25">
      <c r="A1944" s="15" t="s">
        <v>46</v>
      </c>
    </row>
    <row r="1945" spans="1:1" x14ac:dyDescent="0.25">
      <c r="A1945" s="15" t="s">
        <v>788</v>
      </c>
    </row>
    <row r="1946" spans="1:1" x14ac:dyDescent="0.25">
      <c r="A1946" s="15" t="s">
        <v>1862</v>
      </c>
    </row>
    <row r="1947" spans="1:1" x14ac:dyDescent="0.25">
      <c r="A1947" s="15" t="s">
        <v>1879</v>
      </c>
    </row>
    <row r="1948" spans="1:1" x14ac:dyDescent="0.25">
      <c r="A1948" s="15" t="s">
        <v>1880</v>
      </c>
    </row>
    <row r="1949" spans="1:1" x14ac:dyDescent="0.25">
      <c r="A1949" s="15" t="s">
        <v>1881</v>
      </c>
    </row>
    <row r="1950" spans="1:1" x14ac:dyDescent="0.25">
      <c r="A1950" s="15" t="s">
        <v>1882</v>
      </c>
    </row>
    <row r="1951" spans="1:1" x14ac:dyDescent="0.25">
      <c r="A1951" s="15" t="s">
        <v>1883</v>
      </c>
    </row>
    <row r="1952" spans="1:1" x14ac:dyDescent="0.25">
      <c r="A1952" s="15" t="s">
        <v>1884</v>
      </c>
    </row>
    <row r="1953" spans="1:1" x14ac:dyDescent="0.25">
      <c r="A1953" s="15" t="s">
        <v>1885</v>
      </c>
    </row>
    <row r="1954" spans="1:1" x14ac:dyDescent="0.25">
      <c r="A1954" s="15" t="s">
        <v>1886</v>
      </c>
    </row>
    <row r="1955" spans="1:1" x14ac:dyDescent="0.25">
      <c r="A1955" s="15" t="s">
        <v>1887</v>
      </c>
    </row>
    <row r="1956" spans="1:1" x14ac:dyDescent="0.25">
      <c r="A1956" s="15" t="s">
        <v>1888</v>
      </c>
    </row>
    <row r="1957" spans="1:1" x14ac:dyDescent="0.25">
      <c r="A1957" s="15" t="s">
        <v>790</v>
      </c>
    </row>
    <row r="1958" spans="1:1" x14ac:dyDescent="0.25">
      <c r="A1958" s="15" t="s">
        <v>10</v>
      </c>
    </row>
    <row r="1960" spans="1:1" x14ac:dyDescent="0.25">
      <c r="A1960" s="15" t="s">
        <v>807</v>
      </c>
    </row>
    <row r="1961" spans="1:1" x14ac:dyDescent="0.25">
      <c r="A1961" s="15" t="s">
        <v>808</v>
      </c>
    </row>
    <row r="1962" spans="1:1" x14ac:dyDescent="0.25">
      <c r="A1962" s="15" t="s">
        <v>809</v>
      </c>
    </row>
    <row r="1963" spans="1:1" x14ac:dyDescent="0.25">
      <c r="A1963" s="15" t="s">
        <v>810</v>
      </c>
    </row>
    <row r="1964" spans="1:1" x14ac:dyDescent="0.25">
      <c r="A1964" s="15" t="s">
        <v>811</v>
      </c>
    </row>
    <row r="1965" spans="1:1" x14ac:dyDescent="0.25">
      <c r="A1965" s="15" t="s">
        <v>812</v>
      </c>
    </row>
    <row r="1966" spans="1:1" x14ac:dyDescent="0.25">
      <c r="A1966" s="15" t="s">
        <v>813</v>
      </c>
    </row>
    <row r="1967" spans="1:1" x14ac:dyDescent="0.25">
      <c r="A1967" s="15" t="s">
        <v>814</v>
      </c>
    </row>
    <row r="1968" spans="1:1" x14ac:dyDescent="0.25">
      <c r="A1968" s="15" t="s">
        <v>815</v>
      </c>
    </row>
    <row r="1969" spans="1:1" x14ac:dyDescent="0.25">
      <c r="A1969" s="15" t="s">
        <v>816</v>
      </c>
    </row>
    <row r="1970" spans="1:1" x14ac:dyDescent="0.25">
      <c r="A1970" s="15" t="s">
        <v>817</v>
      </c>
    </row>
    <row r="1971" spans="1:1" x14ac:dyDescent="0.25">
      <c r="A1971" s="15" t="s">
        <v>818</v>
      </c>
    </row>
    <row r="1972" spans="1:1" x14ac:dyDescent="0.25">
      <c r="A1972" s="15" t="s">
        <v>819</v>
      </c>
    </row>
    <row r="1973" spans="1:1" x14ac:dyDescent="0.25">
      <c r="A1973" s="15" t="s">
        <v>820</v>
      </c>
    </row>
    <row r="1974" spans="1:1" x14ac:dyDescent="0.25">
      <c r="A1974" s="15" t="s">
        <v>821</v>
      </c>
    </row>
    <row r="1975" spans="1:1" x14ac:dyDescent="0.25">
      <c r="A1975" s="15" t="s">
        <v>822</v>
      </c>
    </row>
    <row r="1976" spans="1:1" x14ac:dyDescent="0.25">
      <c r="A1976" s="15" t="s">
        <v>823</v>
      </c>
    </row>
    <row r="1977" spans="1:1" x14ac:dyDescent="0.25">
      <c r="A1977" s="15" t="s">
        <v>1889</v>
      </c>
    </row>
    <row r="1978" spans="1:1" x14ac:dyDescent="0.25">
      <c r="A1978" s="15" t="s">
        <v>824</v>
      </c>
    </row>
    <row r="1979" spans="1:1" x14ac:dyDescent="0.25">
      <c r="A1979" s="15" t="s">
        <v>825</v>
      </c>
    </row>
    <row r="1980" spans="1:1" x14ac:dyDescent="0.25">
      <c r="A1980" s="15" t="s">
        <v>826</v>
      </c>
    </row>
    <row r="1981" spans="1:1" x14ac:dyDescent="0.25">
      <c r="A1981" s="15" t="s">
        <v>827</v>
      </c>
    </row>
    <row r="1982" spans="1:1" x14ac:dyDescent="0.25">
      <c r="A1982" s="15" t="s">
        <v>828</v>
      </c>
    </row>
    <row r="1983" spans="1:1" x14ac:dyDescent="0.25">
      <c r="A1983" s="15" t="s">
        <v>829</v>
      </c>
    </row>
    <row r="1984" spans="1:1" x14ac:dyDescent="0.25">
      <c r="A1984" s="15" t="s">
        <v>830</v>
      </c>
    </row>
    <row r="1985" spans="1:1" x14ac:dyDescent="0.25">
      <c r="A1985" s="15" t="s">
        <v>831</v>
      </c>
    </row>
    <row r="1986" spans="1:1" x14ac:dyDescent="0.25">
      <c r="A1986" s="15" t="s">
        <v>832</v>
      </c>
    </row>
    <row r="1987" spans="1:1" x14ac:dyDescent="0.25">
      <c r="A1987" s="15" t="s">
        <v>2029</v>
      </c>
    </row>
    <row r="1988" spans="1:1" x14ac:dyDescent="0.25">
      <c r="A1988" s="15" t="s">
        <v>2030</v>
      </c>
    </row>
    <row r="1989" spans="1:1" x14ac:dyDescent="0.25">
      <c r="A1989" s="15" t="s">
        <v>833</v>
      </c>
    </row>
    <row r="1990" spans="1:1" x14ac:dyDescent="0.25">
      <c r="A1990" s="15" t="s">
        <v>2031</v>
      </c>
    </row>
    <row r="1991" spans="1:1" x14ac:dyDescent="0.25">
      <c r="A1991" s="15" t="s">
        <v>1410</v>
      </c>
    </row>
    <row r="1992" spans="1:1" x14ac:dyDescent="0.25">
      <c r="A1992" s="15" t="s">
        <v>834</v>
      </c>
    </row>
    <row r="1993" spans="1:1" x14ac:dyDescent="0.25">
      <c r="A1993" s="15" t="s">
        <v>835</v>
      </c>
    </row>
    <row r="1994" spans="1:1" x14ac:dyDescent="0.25">
      <c r="A1994" s="15" t="s">
        <v>1411</v>
      </c>
    </row>
    <row r="1995" spans="1:1" x14ac:dyDescent="0.25">
      <c r="A1995" s="15" t="s">
        <v>5</v>
      </c>
    </row>
    <row r="1996" spans="1:1" x14ac:dyDescent="0.25">
      <c r="A1996" s="15" t="s">
        <v>1890</v>
      </c>
    </row>
    <row r="1997" spans="1:1" x14ac:dyDescent="0.25">
      <c r="A1997" s="15" t="s">
        <v>1412</v>
      </c>
    </row>
    <row r="1998" spans="1:1" x14ac:dyDescent="0.25">
      <c r="A1998" s="15" t="s">
        <v>2042</v>
      </c>
    </row>
    <row r="1999" spans="1:1" x14ac:dyDescent="0.25">
      <c r="A1999" s="15" t="s">
        <v>5</v>
      </c>
    </row>
    <row r="2000" spans="1:1" x14ac:dyDescent="0.25">
      <c r="A2000" s="15" t="s">
        <v>816</v>
      </c>
    </row>
    <row r="2001" spans="1:1" x14ac:dyDescent="0.25">
      <c r="A2001" s="15" t="s">
        <v>836</v>
      </c>
    </row>
    <row r="2002" spans="1:1" x14ac:dyDescent="0.25">
      <c r="A2002" s="15" t="s">
        <v>837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O127"/>
  <sheetViews>
    <sheetView showGridLines="0" workbookViewId="0">
      <selection activeCell="H21" sqref="H21"/>
    </sheetView>
  </sheetViews>
  <sheetFormatPr defaultRowHeight="13.5" x14ac:dyDescent="0.25"/>
  <cols>
    <col min="1" max="16384" width="9.140625" style="15"/>
  </cols>
  <sheetData>
    <row r="1" spans="1:15" x14ac:dyDescent="0.25">
      <c r="A1" s="15" t="s">
        <v>1571</v>
      </c>
    </row>
    <row r="2" spans="1:15" x14ac:dyDescent="0.25">
      <c r="A2" s="15" t="s">
        <v>1572</v>
      </c>
    </row>
    <row r="3" spans="1:15" x14ac:dyDescent="0.25">
      <c r="A3" s="15" t="s">
        <v>1571</v>
      </c>
    </row>
    <row r="5" spans="1:15" x14ac:dyDescent="0.25">
      <c r="B5" s="15" t="s">
        <v>51</v>
      </c>
      <c r="F5" s="15" t="s">
        <v>1570</v>
      </c>
    </row>
    <row r="6" spans="1:15" x14ac:dyDescent="0.25">
      <c r="B6" s="15" t="s">
        <v>117</v>
      </c>
      <c r="F6" s="15" t="s">
        <v>1570</v>
      </c>
    </row>
    <row r="7" spans="1:15" x14ac:dyDescent="0.25">
      <c r="B7" s="15" t="s">
        <v>458</v>
      </c>
      <c r="F7" s="15" t="s">
        <v>1570</v>
      </c>
    </row>
    <row r="8" spans="1:15" x14ac:dyDescent="0.25">
      <c r="B8" s="15" t="s">
        <v>674</v>
      </c>
      <c r="F8" s="15" t="s">
        <v>1570</v>
      </c>
    </row>
    <row r="9" spans="1:15" x14ac:dyDescent="0.25">
      <c r="B9" s="15" t="s">
        <v>677</v>
      </c>
      <c r="F9" s="15" t="s">
        <v>1570</v>
      </c>
    </row>
    <row r="10" spans="1:15" x14ac:dyDescent="0.25">
      <c r="B10" s="15" t="s">
        <v>707</v>
      </c>
      <c r="F10" s="15" t="s">
        <v>1570</v>
      </c>
    </row>
    <row r="11" spans="1:15" x14ac:dyDescent="0.25">
      <c r="B11" s="15" t="s">
        <v>712</v>
      </c>
      <c r="F11" s="15" t="s">
        <v>1570</v>
      </c>
    </row>
    <row r="12" spans="1:15" x14ac:dyDescent="0.25">
      <c r="B12" s="15" t="s">
        <v>783</v>
      </c>
      <c r="F12" s="15" t="s">
        <v>1570</v>
      </c>
    </row>
    <row r="13" spans="1:15" x14ac:dyDescent="0.25">
      <c r="B13" s="15" t="s">
        <v>1490</v>
      </c>
    </row>
    <row r="14" spans="1:15" x14ac:dyDescent="0.25">
      <c r="C14" s="15" t="s">
        <v>1573</v>
      </c>
      <c r="F14" s="15" t="s">
        <v>1492</v>
      </c>
      <c r="O14" s="15" t="s">
        <v>1493</v>
      </c>
    </row>
    <row r="15" spans="1:15" x14ac:dyDescent="0.25">
      <c r="B15" s="15" t="s">
        <v>1494</v>
      </c>
      <c r="O15" s="15" t="s">
        <v>1495</v>
      </c>
    </row>
    <row r="16" spans="1:15" x14ac:dyDescent="0.25">
      <c r="C16" s="15" t="s">
        <v>1574</v>
      </c>
      <c r="F16" s="15" t="s">
        <v>1497</v>
      </c>
      <c r="O16" s="15" t="s">
        <v>1498</v>
      </c>
    </row>
    <row r="17" spans="2:15" x14ac:dyDescent="0.25">
      <c r="C17" s="15" t="s">
        <v>1575</v>
      </c>
      <c r="F17" s="15" t="s">
        <v>1499</v>
      </c>
      <c r="O17" s="15" t="s">
        <v>1500</v>
      </c>
    </row>
    <row r="18" spans="2:15" x14ac:dyDescent="0.25">
      <c r="C18" s="15" t="s">
        <v>1576</v>
      </c>
      <c r="F18" s="15" t="s">
        <v>1492</v>
      </c>
      <c r="O18" s="15" t="s">
        <v>1502</v>
      </c>
    </row>
    <row r="19" spans="2:15" x14ac:dyDescent="0.25">
      <c r="C19" s="15" t="s">
        <v>1577</v>
      </c>
      <c r="F19" s="15" t="s">
        <v>1492</v>
      </c>
      <c r="O19" s="15" t="s">
        <v>1504</v>
      </c>
    </row>
    <row r="20" spans="2:15" x14ac:dyDescent="0.25">
      <c r="C20" s="15" t="s">
        <v>1578</v>
      </c>
      <c r="F20" s="15" t="s">
        <v>1506</v>
      </c>
      <c r="O20" s="15" t="s">
        <v>1507</v>
      </c>
    </row>
    <row r="21" spans="2:15" x14ac:dyDescent="0.25">
      <c r="C21" s="15" t="s">
        <v>1579</v>
      </c>
      <c r="F21" s="15" t="s">
        <v>1506</v>
      </c>
      <c r="O21" s="15" t="s">
        <v>1509</v>
      </c>
    </row>
    <row r="22" spans="2:15" x14ac:dyDescent="0.25">
      <c r="C22" s="15" t="s">
        <v>1580</v>
      </c>
      <c r="F22" s="15" t="s">
        <v>1506</v>
      </c>
      <c r="O22" s="15" t="s">
        <v>1511</v>
      </c>
    </row>
    <row r="23" spans="2:15" x14ac:dyDescent="0.25">
      <c r="C23" s="15" t="s">
        <v>1581</v>
      </c>
      <c r="F23" s="15" t="s">
        <v>1506</v>
      </c>
      <c r="O23" s="15" t="s">
        <v>1513</v>
      </c>
    </row>
    <row r="24" spans="2:15" x14ac:dyDescent="0.25">
      <c r="C24" s="15" t="s">
        <v>1582</v>
      </c>
      <c r="F24" s="15" t="s">
        <v>1506</v>
      </c>
      <c r="O24" s="15" t="s">
        <v>1515</v>
      </c>
    </row>
    <row r="25" spans="2:15" x14ac:dyDescent="0.25">
      <c r="C25" s="15" t="s">
        <v>1573</v>
      </c>
      <c r="F25" s="15" t="s">
        <v>1506</v>
      </c>
      <c r="O25" s="15" t="s">
        <v>1516</v>
      </c>
    </row>
    <row r="26" spans="2:15" x14ac:dyDescent="0.25">
      <c r="C26" s="15" t="s">
        <v>1583</v>
      </c>
      <c r="F26" s="15" t="s">
        <v>1562</v>
      </c>
      <c r="O26" s="15" t="s">
        <v>1564</v>
      </c>
    </row>
    <row r="27" spans="2:15" x14ac:dyDescent="0.25">
      <c r="C27" s="15" t="s">
        <v>1583</v>
      </c>
      <c r="F27" s="15" t="s">
        <v>1518</v>
      </c>
    </row>
    <row r="28" spans="2:15" x14ac:dyDescent="0.25">
      <c r="C28" s="15" t="s">
        <v>1584</v>
      </c>
      <c r="F28" s="15" t="s">
        <v>1560</v>
      </c>
      <c r="O28" s="15" t="s">
        <v>1520</v>
      </c>
    </row>
    <row r="29" spans="2:15" x14ac:dyDescent="0.25">
      <c r="C29" s="15" t="s">
        <v>1584</v>
      </c>
      <c r="F29" s="15" t="s">
        <v>1559</v>
      </c>
    </row>
    <row r="30" spans="2:15" x14ac:dyDescent="0.25">
      <c r="C30" s="15" t="s">
        <v>1585</v>
      </c>
      <c r="F30" s="15" t="s">
        <v>1522</v>
      </c>
      <c r="O30" s="15" t="s">
        <v>1523</v>
      </c>
    </row>
    <row r="31" spans="2:15" x14ac:dyDescent="0.25">
      <c r="C31" s="15" t="s">
        <v>1585</v>
      </c>
      <c r="F31" s="15" t="s">
        <v>1561</v>
      </c>
    </row>
    <row r="32" spans="2:15" x14ac:dyDescent="0.25">
      <c r="B32" s="15" t="s">
        <v>1524</v>
      </c>
      <c r="O32" s="15" t="s">
        <v>1525</v>
      </c>
    </row>
    <row r="33" spans="3:15" x14ac:dyDescent="0.25">
      <c r="C33" s="15" t="s">
        <v>1586</v>
      </c>
      <c r="E33" s="15" t="s">
        <v>2003</v>
      </c>
    </row>
    <row r="34" spans="3:15" x14ac:dyDescent="0.25">
      <c r="C34" s="15" t="s">
        <v>1587</v>
      </c>
    </row>
    <row r="35" spans="3:15" x14ac:dyDescent="0.25">
      <c r="D35" s="15" t="s">
        <v>1588</v>
      </c>
      <c r="E35" s="15" t="s">
        <v>1528</v>
      </c>
      <c r="O35" s="15" t="s">
        <v>1529</v>
      </c>
    </row>
    <row r="36" spans="3:15" x14ac:dyDescent="0.25">
      <c r="D36" s="15" t="s">
        <v>1589</v>
      </c>
      <c r="E36" s="15" t="s">
        <v>1530</v>
      </c>
      <c r="O36" s="15" t="s">
        <v>1531</v>
      </c>
    </row>
    <row r="37" spans="3:15" x14ac:dyDescent="0.25">
      <c r="D37" s="15" t="s">
        <v>1590</v>
      </c>
      <c r="E37" s="15" t="s">
        <v>1532</v>
      </c>
      <c r="O37" s="15" t="s">
        <v>1533</v>
      </c>
    </row>
    <row r="38" spans="3:15" x14ac:dyDescent="0.25">
      <c r="D38" s="15" t="s">
        <v>1591</v>
      </c>
      <c r="E38" s="15" t="s">
        <v>1534</v>
      </c>
      <c r="O38" s="15" t="s">
        <v>1535</v>
      </c>
    </row>
    <row r="39" spans="3:15" x14ac:dyDescent="0.25">
      <c r="D39" s="15" t="s">
        <v>12</v>
      </c>
      <c r="E39" s="15" t="s">
        <v>1536</v>
      </c>
      <c r="O39" s="15" t="s">
        <v>1537</v>
      </c>
    </row>
    <row r="40" spans="3:15" x14ac:dyDescent="0.25">
      <c r="D40" s="15" t="s">
        <v>1592</v>
      </c>
      <c r="E40" s="15" t="s">
        <v>1538</v>
      </c>
      <c r="O40" s="15" t="s">
        <v>1539</v>
      </c>
    </row>
    <row r="41" spans="3:15" x14ac:dyDescent="0.25">
      <c r="D41" s="15" t="s">
        <v>1593</v>
      </c>
      <c r="E41" s="15" t="s">
        <v>1540</v>
      </c>
      <c r="O41" s="15" t="s">
        <v>1541</v>
      </c>
    </row>
    <row r="42" spans="3:15" x14ac:dyDescent="0.25">
      <c r="D42" s="15" t="s">
        <v>1594</v>
      </c>
      <c r="E42" s="15" t="s">
        <v>1542</v>
      </c>
      <c r="O42" s="15" t="s">
        <v>1543</v>
      </c>
    </row>
    <row r="43" spans="3:15" x14ac:dyDescent="0.25">
      <c r="D43" s="15" t="s">
        <v>1595</v>
      </c>
      <c r="E43" s="15" t="s">
        <v>1544</v>
      </c>
      <c r="O43" s="15" t="s">
        <v>1545</v>
      </c>
    </row>
    <row r="44" spans="3:15" x14ac:dyDescent="0.25">
      <c r="D44" s="15" t="s">
        <v>1596</v>
      </c>
      <c r="E44" s="15" t="s">
        <v>1546</v>
      </c>
      <c r="O44" s="15" t="s">
        <v>1547</v>
      </c>
    </row>
    <row r="45" spans="3:15" x14ac:dyDescent="0.25">
      <c r="D45" s="15" t="s">
        <v>1597</v>
      </c>
      <c r="E45" s="15" t="s">
        <v>1548</v>
      </c>
      <c r="O45" s="15" t="s">
        <v>1549</v>
      </c>
    </row>
    <row r="46" spans="3:15" x14ac:dyDescent="0.25">
      <c r="D46" s="15" t="s">
        <v>1598</v>
      </c>
      <c r="E46" s="15" t="s">
        <v>1550</v>
      </c>
      <c r="O46" s="15" t="s">
        <v>1551</v>
      </c>
    </row>
    <row r="47" spans="3:15" x14ac:dyDescent="0.25">
      <c r="D47" s="15" t="s">
        <v>1599</v>
      </c>
      <c r="E47" s="15" t="s">
        <v>1552</v>
      </c>
      <c r="O47" s="15" t="s">
        <v>1553</v>
      </c>
    </row>
    <row r="48" spans="3:15" x14ac:dyDescent="0.25">
      <c r="D48" s="15" t="s">
        <v>1600</v>
      </c>
      <c r="E48" s="15" t="s">
        <v>1554</v>
      </c>
      <c r="O48" s="15" t="s">
        <v>1555</v>
      </c>
    </row>
    <row r="49" spans="1:15" x14ac:dyDescent="0.25">
      <c r="D49" s="15" t="s">
        <v>2001</v>
      </c>
      <c r="E49" s="15" t="s">
        <v>1999</v>
      </c>
      <c r="O49" s="15" t="s">
        <v>2000</v>
      </c>
    </row>
    <row r="50" spans="1:15" x14ac:dyDescent="0.25">
      <c r="C50" s="15" t="s">
        <v>1601</v>
      </c>
    </row>
    <row r="51" spans="1:15" x14ac:dyDescent="0.25">
      <c r="B51" s="15" t="s">
        <v>1563</v>
      </c>
      <c r="O51" s="15" t="s">
        <v>1565</v>
      </c>
    </row>
    <row r="52" spans="1:15" x14ac:dyDescent="0.25">
      <c r="A52" s="15" t="s">
        <v>1602</v>
      </c>
    </row>
    <row r="53" spans="1:15" x14ac:dyDescent="0.25">
      <c r="A53" s="15" t="s">
        <v>1603</v>
      </c>
    </row>
    <row r="54" spans="1:15" x14ac:dyDescent="0.25">
      <c r="A54" s="15" t="s">
        <v>1602</v>
      </c>
    </row>
    <row r="56" spans="1:15" x14ac:dyDescent="0.25">
      <c r="A56" s="15" t="s">
        <v>1604</v>
      </c>
    </row>
    <row r="58" spans="1:15" x14ac:dyDescent="0.25">
      <c r="A58" s="15" t="s">
        <v>1605</v>
      </c>
    </row>
    <row r="60" spans="1:15" x14ac:dyDescent="0.25">
      <c r="B60" s="15" t="s">
        <v>1606</v>
      </c>
    </row>
    <row r="62" spans="1:15" x14ac:dyDescent="0.25">
      <c r="B62" s="15" t="s">
        <v>1607</v>
      </c>
    </row>
    <row r="64" spans="1:15" x14ac:dyDescent="0.25">
      <c r="A64" s="15" t="s">
        <v>1608</v>
      </c>
    </row>
    <row r="66" spans="1:1" x14ac:dyDescent="0.25">
      <c r="A66" s="15" t="s">
        <v>1609</v>
      </c>
    </row>
    <row r="67" spans="1:1" x14ac:dyDescent="0.25">
      <c r="A67" s="15" t="s">
        <v>1610</v>
      </c>
    </row>
    <row r="68" spans="1:1" x14ac:dyDescent="0.25">
      <c r="A68" s="15" t="s">
        <v>1981</v>
      </c>
    </row>
    <row r="69" spans="1:1" x14ac:dyDescent="0.25">
      <c r="A69" s="15" t="s">
        <v>1611</v>
      </c>
    </row>
    <row r="70" spans="1:1" x14ac:dyDescent="0.25">
      <c r="A70" s="15" t="s">
        <v>1612</v>
      </c>
    </row>
    <row r="71" spans="1:1" x14ac:dyDescent="0.25">
      <c r="A71" s="15" t="s">
        <v>1613</v>
      </c>
    </row>
    <row r="72" spans="1:1" x14ac:dyDescent="0.25">
      <c r="A72" s="15" t="s">
        <v>1982</v>
      </c>
    </row>
    <row r="73" spans="1:1" x14ac:dyDescent="0.25">
      <c r="A73" s="15" t="s">
        <v>1614</v>
      </c>
    </row>
    <row r="74" spans="1:1" x14ac:dyDescent="0.25">
      <c r="A74" s="15" t="s">
        <v>1615</v>
      </c>
    </row>
    <row r="75" spans="1:1" x14ac:dyDescent="0.25">
      <c r="A75" s="15" t="s">
        <v>1616</v>
      </c>
    </row>
    <row r="76" spans="1:1" x14ac:dyDescent="0.25">
      <c r="A76" s="15" t="s">
        <v>1617</v>
      </c>
    </row>
    <row r="77" spans="1:1" x14ac:dyDescent="0.25">
      <c r="A77" s="15" t="s">
        <v>1618</v>
      </c>
    </row>
    <row r="78" spans="1:1" x14ac:dyDescent="0.25">
      <c r="A78" s="15" t="s">
        <v>1619</v>
      </c>
    </row>
    <row r="79" spans="1:1" x14ac:dyDescent="0.25">
      <c r="A79" s="15" t="s">
        <v>1620</v>
      </c>
    </row>
    <row r="80" spans="1:1" x14ac:dyDescent="0.25">
      <c r="A80" s="15" t="s">
        <v>1621</v>
      </c>
    </row>
    <row r="81" spans="1:1" x14ac:dyDescent="0.25">
      <c r="A81" s="15" t="s">
        <v>1622</v>
      </c>
    </row>
    <row r="82" spans="1:1" x14ac:dyDescent="0.25">
      <c r="A82" s="15" t="s">
        <v>1623</v>
      </c>
    </row>
    <row r="84" spans="1:1" x14ac:dyDescent="0.25">
      <c r="A84" s="15" t="s">
        <v>1624</v>
      </c>
    </row>
    <row r="86" spans="1:1" x14ac:dyDescent="0.25">
      <c r="A86" s="15" t="s">
        <v>1625</v>
      </c>
    </row>
    <row r="87" spans="1:1" x14ac:dyDescent="0.25">
      <c r="A87" s="15" t="s">
        <v>1626</v>
      </c>
    </row>
    <row r="89" spans="1:1" x14ac:dyDescent="0.25">
      <c r="A89" s="15" t="s">
        <v>1627</v>
      </c>
    </row>
    <row r="90" spans="1:1" x14ac:dyDescent="0.25">
      <c r="A90" s="15" t="s">
        <v>1628</v>
      </c>
    </row>
    <row r="91" spans="1:1" x14ac:dyDescent="0.25">
      <c r="A91" s="15" t="s">
        <v>1629</v>
      </c>
    </row>
    <row r="92" spans="1:1" x14ac:dyDescent="0.25">
      <c r="A92" s="15" t="s">
        <v>1630</v>
      </c>
    </row>
    <row r="93" spans="1:1" x14ac:dyDescent="0.25">
      <c r="A93" s="15" t="s">
        <v>1631</v>
      </c>
    </row>
    <row r="94" spans="1:1" x14ac:dyDescent="0.25">
      <c r="A94" s="15" t="s">
        <v>1632</v>
      </c>
    </row>
    <row r="95" spans="1:1" x14ac:dyDescent="0.25">
      <c r="A95" s="15" t="s">
        <v>1633</v>
      </c>
    </row>
    <row r="97" spans="1:2" x14ac:dyDescent="0.25">
      <c r="A97" s="15" t="s">
        <v>1634</v>
      </c>
    </row>
    <row r="99" spans="1:2" x14ac:dyDescent="0.25">
      <c r="B99" s="15" t="s">
        <v>1635</v>
      </c>
    </row>
    <row r="101" spans="1:2" x14ac:dyDescent="0.25">
      <c r="B101" s="15" t="s">
        <v>1636</v>
      </c>
    </row>
    <row r="103" spans="1:2" x14ac:dyDescent="0.25">
      <c r="B103" s="15" t="s">
        <v>1637</v>
      </c>
    </row>
    <row r="104" spans="1:2" x14ac:dyDescent="0.25">
      <c r="B104" s="15" t="s">
        <v>1638</v>
      </c>
    </row>
    <row r="106" spans="1:2" x14ac:dyDescent="0.25">
      <c r="A106" s="15" t="s">
        <v>1639</v>
      </c>
    </row>
    <row r="108" spans="1:2" x14ac:dyDescent="0.25">
      <c r="A108" s="15" t="s">
        <v>1640</v>
      </c>
    </row>
    <row r="110" spans="1:2" x14ac:dyDescent="0.25">
      <c r="A110" s="15" t="s">
        <v>1641</v>
      </c>
    </row>
    <row r="111" spans="1:2" x14ac:dyDescent="0.25">
      <c r="A111" s="15" t="s">
        <v>1642</v>
      </c>
    </row>
    <row r="112" spans="1:2" x14ac:dyDescent="0.25">
      <c r="A112" s="15" t="s">
        <v>1643</v>
      </c>
    </row>
    <row r="114" spans="1:1" x14ac:dyDescent="0.25">
      <c r="A114" s="15" t="s">
        <v>1644</v>
      </c>
    </row>
    <row r="115" spans="1:1" x14ac:dyDescent="0.25">
      <c r="A115" s="15" t="s">
        <v>1645</v>
      </c>
    </row>
    <row r="117" spans="1:1" x14ac:dyDescent="0.25">
      <c r="A117" s="15" t="s">
        <v>1646</v>
      </c>
    </row>
    <row r="118" spans="1:1" x14ac:dyDescent="0.25">
      <c r="A118" s="15" t="s">
        <v>1647</v>
      </c>
    </row>
    <row r="119" spans="1:1" x14ac:dyDescent="0.25">
      <c r="A119" s="15" t="s">
        <v>1646</v>
      </c>
    </row>
    <row r="121" spans="1:1" x14ac:dyDescent="0.25">
      <c r="A121" s="15" t="s">
        <v>1571</v>
      </c>
    </row>
    <row r="122" spans="1:1" x14ac:dyDescent="0.25">
      <c r="A122" s="15" t="s">
        <v>1648</v>
      </c>
    </row>
    <row r="123" spans="1:1" x14ac:dyDescent="0.25">
      <c r="A123" s="15" t="s">
        <v>1571</v>
      </c>
    </row>
    <row r="125" spans="1:1" x14ac:dyDescent="0.25">
      <c r="A125" s="15" t="s">
        <v>2004</v>
      </c>
    </row>
    <row r="126" spans="1:1" x14ac:dyDescent="0.25">
      <c r="A126" s="15" t="s">
        <v>2032</v>
      </c>
    </row>
    <row r="127" spans="1:1" x14ac:dyDescent="0.25">
      <c r="A127" s="15" t="s">
        <v>2004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BS14"/>
  <sheetViews>
    <sheetView workbookViewId="0">
      <selection sqref="A1:XFD1048576"/>
    </sheetView>
  </sheetViews>
  <sheetFormatPr defaultRowHeight="12.75" x14ac:dyDescent="0.2"/>
  <cols>
    <col min="1" max="8" width="10.7109375" customWidth="1"/>
    <col min="9" max="16384" width="9.140625" style="1"/>
  </cols>
  <sheetData>
    <row r="1" spans="1:71" s="9" customFormat="1" x14ac:dyDescent="0.2">
      <c r="A1" s="19" t="s">
        <v>1649</v>
      </c>
      <c r="B1" s="19" t="s">
        <v>1577</v>
      </c>
      <c r="C1" s="19" t="s">
        <v>1650</v>
      </c>
      <c r="D1" s="19" t="s">
        <v>1579</v>
      </c>
      <c r="E1" s="19" t="s">
        <v>1651</v>
      </c>
      <c r="F1" s="19" t="s">
        <v>1581</v>
      </c>
      <c r="G1" s="19" t="s">
        <v>1652</v>
      </c>
      <c r="H1" s="19" t="s">
        <v>1653</v>
      </c>
      <c r="I1" s="18" t="s">
        <v>1654</v>
      </c>
      <c r="J1" s="9" t="s">
        <v>1655</v>
      </c>
      <c r="K1" s="9" t="s">
        <v>1656</v>
      </c>
      <c r="L1" s="9" t="s">
        <v>1657</v>
      </c>
      <c r="M1" s="9" t="s">
        <v>1658</v>
      </c>
      <c r="N1" s="9" t="s">
        <v>1659</v>
      </c>
      <c r="O1" s="9" t="s">
        <v>1660</v>
      </c>
      <c r="P1" s="9" t="s">
        <v>1661</v>
      </c>
      <c r="Q1" s="9" t="s">
        <v>1662</v>
      </c>
      <c r="R1" s="9" t="s">
        <v>1663</v>
      </c>
      <c r="S1" s="9" t="s">
        <v>1664</v>
      </c>
      <c r="T1" s="9" t="s">
        <v>1665</v>
      </c>
      <c r="U1" s="9" t="s">
        <v>1666</v>
      </c>
      <c r="V1" s="9" t="s">
        <v>1667</v>
      </c>
      <c r="W1" s="9" t="s">
        <v>1668</v>
      </c>
      <c r="X1" s="9" t="s">
        <v>1669</v>
      </c>
      <c r="Y1" s="9" t="s">
        <v>1670</v>
      </c>
      <c r="Z1" s="9" t="s">
        <v>1671</v>
      </c>
      <c r="AA1" s="19" t="s">
        <v>1672</v>
      </c>
      <c r="AB1" s="9" t="s">
        <v>1673</v>
      </c>
      <c r="AC1" s="9" t="s">
        <v>1674</v>
      </c>
      <c r="AD1" s="9" t="s">
        <v>1675</v>
      </c>
      <c r="AE1" s="9" t="s">
        <v>1676</v>
      </c>
      <c r="AF1" s="9" t="s">
        <v>1677</v>
      </c>
      <c r="AG1" s="9" t="s">
        <v>1678</v>
      </c>
      <c r="AH1" s="9" t="s">
        <v>1679</v>
      </c>
      <c r="AI1" s="9" t="s">
        <v>1680</v>
      </c>
      <c r="AJ1" s="9" t="s">
        <v>1681</v>
      </c>
      <c r="AK1" s="19" t="s">
        <v>1682</v>
      </c>
      <c r="AL1" s="19" t="s">
        <v>1683</v>
      </c>
      <c r="AM1" s="19" t="s">
        <v>1684</v>
      </c>
      <c r="AN1" s="19" t="s">
        <v>1685</v>
      </c>
      <c r="AO1" s="19" t="s">
        <v>1686</v>
      </c>
      <c r="AP1" s="19" t="s">
        <v>1687</v>
      </c>
      <c r="AQ1" s="19" t="s">
        <v>1688</v>
      </c>
      <c r="AR1" s="19" t="s">
        <v>1689</v>
      </c>
      <c r="AS1" s="9" t="s">
        <v>1690</v>
      </c>
      <c r="AT1" s="9" t="s">
        <v>1691</v>
      </c>
      <c r="AU1" s="9" t="s">
        <v>1692</v>
      </c>
      <c r="AV1" s="9" t="s">
        <v>1693</v>
      </c>
      <c r="AW1" s="9" t="s">
        <v>1694</v>
      </c>
      <c r="AX1" s="9" t="s">
        <v>1695</v>
      </c>
      <c r="AY1" s="9" t="s">
        <v>1696</v>
      </c>
      <c r="AZ1" s="9" t="s">
        <v>1697</v>
      </c>
      <c r="BA1" s="9" t="s">
        <v>1698</v>
      </c>
      <c r="BB1" s="9" t="s">
        <v>1699</v>
      </c>
      <c r="BC1" s="9" t="s">
        <v>1700</v>
      </c>
      <c r="BD1" s="9" t="s">
        <v>1701</v>
      </c>
      <c r="BE1" s="9" t="s">
        <v>1702</v>
      </c>
      <c r="BF1" s="9" t="s">
        <v>1703</v>
      </c>
      <c r="BG1" s="9" t="s">
        <v>1704</v>
      </c>
      <c r="BH1" s="9" t="s">
        <v>1705</v>
      </c>
      <c r="BI1" s="9" t="s">
        <v>1706</v>
      </c>
      <c r="BJ1" s="9" t="s">
        <v>1707</v>
      </c>
      <c r="BK1" s="9" t="s">
        <v>1708</v>
      </c>
      <c r="BL1" s="9" t="s">
        <v>1709</v>
      </c>
      <c r="BM1" s="9" t="s">
        <v>1710</v>
      </c>
      <c r="BN1" s="9" t="s">
        <v>1711</v>
      </c>
      <c r="BO1" s="9" t="s">
        <v>1712</v>
      </c>
      <c r="BP1" s="9" t="s">
        <v>1713</v>
      </c>
      <c r="BQ1" s="9" t="s">
        <v>1714</v>
      </c>
      <c r="BR1" s="9" t="s">
        <v>1715</v>
      </c>
      <c r="BS1" s="9" t="s">
        <v>2005</v>
      </c>
    </row>
    <row r="2" spans="1:71" x14ac:dyDescent="0.2">
      <c r="A2">
        <v>1</v>
      </c>
      <c r="B2" t="s">
        <v>1716</v>
      </c>
      <c r="C2">
        <v>1</v>
      </c>
      <c r="D2">
        <v>-99</v>
      </c>
      <c r="E2">
        <v>7</v>
      </c>
      <c r="F2">
        <v>4</v>
      </c>
      <c r="G2">
        <v>25</v>
      </c>
      <c r="H2">
        <v>1.2163078454123658E-9</v>
      </c>
      <c r="I2" s="7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1.0003722867594091E-7</v>
      </c>
      <c r="AQ2">
        <v>1.0125353652135328E-7</v>
      </c>
      <c r="AR2" s="1">
        <v>-999.99900000000002</v>
      </c>
      <c r="AS2" s="1">
        <v>-999.99900000000002</v>
      </c>
      <c r="AT2" s="1">
        <v>-999.99900000000002</v>
      </c>
      <c r="AU2" s="1">
        <v>-999.99900000000002</v>
      </c>
      <c r="AV2" s="1">
        <v>-999.99900000000002</v>
      </c>
      <c r="AW2" s="1">
        <v>-999.99900000000002</v>
      </c>
      <c r="AX2" s="1">
        <v>-39.187641111879593</v>
      </c>
      <c r="AY2" s="1">
        <v>-999.99900000000002</v>
      </c>
      <c r="AZ2" s="1">
        <v>-999.99900000000002</v>
      </c>
      <c r="BA2" s="1">
        <v>-1.5028233219609912</v>
      </c>
      <c r="BB2" s="1">
        <v>-999.99900000000002</v>
      </c>
      <c r="BC2" s="1">
        <v>0.99704301397634421</v>
      </c>
      <c r="BD2" s="1">
        <v>1</v>
      </c>
      <c r="BE2" s="1">
        <v>1.0029657575501374</v>
      </c>
      <c r="BF2" s="1">
        <v>0.99704301215887803</v>
      </c>
      <c r="BG2" s="1">
        <v>-0.60425417143216054</v>
      </c>
      <c r="BH2" s="1">
        <v>-1.2163078454123658E-9</v>
      </c>
      <c r="BI2" s="1">
        <v>1.0003722867594091E-7</v>
      </c>
      <c r="BJ2" s="1">
        <v>1.0125353652135328E-7</v>
      </c>
      <c r="BK2" s="1">
        <v>1.0064538259864716E-7</v>
      </c>
      <c r="BL2" s="1">
        <v>5.5017958835461341E-3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S2" s="1" t="s">
        <v>2002</v>
      </c>
    </row>
    <row r="3" spans="1:71" x14ac:dyDescent="0.2">
      <c r="I3" s="7"/>
      <c r="AA3"/>
      <c r="AK3"/>
      <c r="AL3"/>
      <c r="AM3"/>
      <c r="AN3"/>
      <c r="AO3"/>
      <c r="AP3"/>
      <c r="AQ3"/>
    </row>
    <row r="4" spans="1:71" x14ac:dyDescent="0.2">
      <c r="I4" s="7"/>
      <c r="AA4"/>
      <c r="AK4"/>
      <c r="AL4"/>
      <c r="AM4"/>
      <c r="AN4"/>
      <c r="AO4"/>
      <c r="AP4"/>
      <c r="AQ4"/>
    </row>
    <row r="5" spans="1:71" x14ac:dyDescent="0.2">
      <c r="I5" s="7"/>
      <c r="AA5"/>
      <c r="AK5"/>
      <c r="AL5"/>
      <c r="AM5"/>
      <c r="AN5"/>
      <c r="AO5"/>
      <c r="AP5"/>
      <c r="AQ5"/>
    </row>
    <row r="6" spans="1:71" x14ac:dyDescent="0.2">
      <c r="I6" s="7"/>
      <c r="AA6"/>
      <c r="AK6"/>
      <c r="AL6"/>
      <c r="AM6"/>
      <c r="AN6"/>
      <c r="AO6"/>
      <c r="AP6"/>
      <c r="AQ6"/>
    </row>
    <row r="7" spans="1:71" x14ac:dyDescent="0.2">
      <c r="I7" s="7"/>
      <c r="AA7"/>
      <c r="AK7"/>
      <c r="AL7"/>
      <c r="AM7"/>
      <c r="AN7"/>
      <c r="AO7"/>
      <c r="AP7"/>
      <c r="AQ7"/>
    </row>
    <row r="8" spans="1:71" x14ac:dyDescent="0.2">
      <c r="I8" s="7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71" x14ac:dyDescent="0.2">
      <c r="I9" s="7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71" x14ac:dyDescent="0.2">
      <c r="I10" s="7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71" x14ac:dyDescent="0.2">
      <c r="I11" s="7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71" x14ac:dyDescent="0.2">
      <c r="I12" s="7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71" x14ac:dyDescent="0.2">
      <c r="I13" s="7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71" x14ac:dyDescent="0.2">
      <c r="I14" s="7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3"/>
  <sheetViews>
    <sheetView showGridLines="0" workbookViewId="0"/>
  </sheetViews>
  <sheetFormatPr defaultRowHeight="12.75" x14ac:dyDescent="0.2"/>
  <cols>
    <col min="1" max="1" width="108.85546875" customWidth="1"/>
  </cols>
  <sheetData>
    <row r="1" spans="1:1" x14ac:dyDescent="0.2">
      <c r="A1" s="14"/>
    </row>
    <row r="3" spans="1:1" x14ac:dyDescent="0.2">
      <c r="A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Run_Control</vt:lpstr>
      <vt:lpstr>Input</vt:lpstr>
      <vt:lpstr>Database</vt:lpstr>
      <vt:lpstr>phreeqc.out</vt:lpstr>
      <vt:lpstr>Output</vt:lpstr>
      <vt:lpstr>Messages</vt:lpstr>
      <vt:lpstr>DatabaseFile</vt:lpstr>
      <vt:lpstr>DatabaseSheet</vt:lpstr>
      <vt:lpstr>InputFile</vt:lpstr>
      <vt:lpstr>InputSheet</vt:lpstr>
      <vt:lpstr>Messages</vt:lpstr>
      <vt:lpstr>ReturnSheet</vt:lpstr>
    </vt:vector>
  </TitlesOfParts>
  <Company>USGS, BRR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Aquatic Chemistry for Engineers</dc:title>
  <dc:creator>Peter de Moel</dc:creator>
  <cp:keywords>Water quality PHREEQC</cp:keywords>
  <cp:lastModifiedBy>Peter</cp:lastModifiedBy>
  <cp:lastPrinted>2011-09-28T19:04:00Z</cp:lastPrinted>
  <dcterms:created xsi:type="dcterms:W3CDTF">2010-03-01T17:55:16Z</dcterms:created>
  <dcterms:modified xsi:type="dcterms:W3CDTF">2019-04-04T20:32:53Z</dcterms:modified>
</cp:coreProperties>
</file>